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城六区公办" sheetId="1" r:id="rId1"/>
    <sheet name="四区三县公办" sheetId="2" r:id="rId2"/>
    <sheet name="城六区民办" sheetId="3" r:id="rId3"/>
    <sheet name="城六区外民办" sheetId="4" r:id="rId4"/>
  </sheets>
  <definedNames>
    <definedName name="_xlnm._FilterDatabase" localSheetId="0" hidden="1">'城六区公办'!$A$6:$P$98</definedName>
    <definedName name="_xlnm._FilterDatabase" localSheetId="2" hidden="1">'城六区民办'!$A$6:$O$37</definedName>
    <definedName name="_xlnm._FilterDatabase" localSheetId="1" hidden="1">'四区三县公办'!$A$4:$N$56</definedName>
    <definedName name="_xlnm.Print_Titles" localSheetId="0">'城六区公办'!$2:$6</definedName>
    <definedName name="_xlnm.Print_Titles" localSheetId="2">'城六区民办'!$2:$6</definedName>
    <definedName name="_xlnm.Print_Titles" localSheetId="3">'城六区外民办'!$2:$4</definedName>
    <definedName name="_xlnm.Print_Titles" localSheetId="1">'四区三县公办'!$2:$4</definedName>
  </definedNames>
  <calcPr fullCalcOnLoad="1"/>
</workbook>
</file>

<file path=xl/sharedStrings.xml><?xml version="1.0" encoding="utf-8"?>
<sst xmlns="http://schemas.openxmlformats.org/spreadsheetml/2006/main" count="424" uniqueCount="264">
  <si>
    <t>计</t>
  </si>
  <si>
    <t>合计</t>
  </si>
  <si>
    <t>西安交通大学附属中学(省示范)</t>
  </si>
  <si>
    <t>西安市第六中学(省标)</t>
  </si>
  <si>
    <t>西安市含光中学</t>
  </si>
  <si>
    <t>西安市第二中学</t>
  </si>
  <si>
    <t>西安第26中学(省标)</t>
  </si>
  <si>
    <t>西安市第71中学(省标)</t>
  </si>
  <si>
    <t>西安市第82中学(省标)</t>
  </si>
  <si>
    <t>西安市第86中学(省标)</t>
  </si>
  <si>
    <t>自强生45人</t>
  </si>
  <si>
    <t>西安市太乙路中学</t>
  </si>
  <si>
    <t>理科菁英班50人</t>
  </si>
  <si>
    <t>西北大学附属中学(省示范)</t>
  </si>
  <si>
    <t>西安建筑科技大学附中(省标)</t>
  </si>
  <si>
    <t>西安市第八十三中学(省示范)</t>
  </si>
  <si>
    <t>宏志对等班80人</t>
  </si>
  <si>
    <t>西安市第三十八中学(省标)</t>
  </si>
  <si>
    <t>西安市第八十九中学(省示范)</t>
  </si>
  <si>
    <t>德语课程班60人</t>
  </si>
  <si>
    <t>西安市第四十三中学(省标)</t>
  </si>
  <si>
    <t>西安市第三十中学(省标)</t>
  </si>
  <si>
    <t>西安市第七十二中学</t>
  </si>
  <si>
    <t>西安市大明宫中学(省标)</t>
  </si>
  <si>
    <t>西安市秦川中学</t>
  </si>
  <si>
    <t>西安市黄河中学(省标)</t>
  </si>
  <si>
    <t>西安市华山中学(省标)</t>
  </si>
  <si>
    <t>西安市昆仑中学(省标)</t>
  </si>
  <si>
    <t>西安市东方中学(省标)</t>
  </si>
  <si>
    <t>西安市第一中学(省示范)</t>
  </si>
  <si>
    <t>西安市第十中学(省标)</t>
  </si>
  <si>
    <t>西安市第二十五中学(省标)</t>
  </si>
  <si>
    <t>西安市第四十二中学(省标)</t>
  </si>
  <si>
    <t>西安市四十四中学(省标)</t>
  </si>
  <si>
    <t>西安市信德中学</t>
  </si>
  <si>
    <t>西安市西电中学(省标)</t>
  </si>
  <si>
    <t>西安市庆安高级中学(省标)</t>
  </si>
  <si>
    <t>西安市远东第二中学(省标)</t>
  </si>
  <si>
    <t>西安市第七十中学(省示范)</t>
  </si>
  <si>
    <t>西安市第四十六中学(省标)</t>
  </si>
  <si>
    <t>西安市第五十三中学(省标)</t>
  </si>
  <si>
    <t>西安市育才中学(省标)</t>
  </si>
  <si>
    <t>西安市第八十五中学(省示范)</t>
  </si>
  <si>
    <t>陕西师范大学附属中学(省示范)</t>
  </si>
  <si>
    <t>西安电子科技大学附中(省标)</t>
  </si>
  <si>
    <t>西安东仪中学</t>
  </si>
  <si>
    <t>西安交通大学第二附中(省标)</t>
  </si>
  <si>
    <t>长安大学附中(省标)</t>
  </si>
  <si>
    <t>西安市航空六一八中学</t>
  </si>
  <si>
    <t>西安市航天中学(省标)</t>
  </si>
  <si>
    <t>西京公司子校</t>
  </si>
  <si>
    <t>西安高新第三中学(省标)</t>
  </si>
  <si>
    <t>西安市第十一中学(省标)</t>
  </si>
  <si>
    <t>西安市第四十八中学(省标)</t>
  </si>
  <si>
    <t>西安市第六十六中学(省标)</t>
  </si>
  <si>
    <t>西安市第七十五中学(省标)</t>
  </si>
  <si>
    <t>西安市西航一中(省标)</t>
  </si>
  <si>
    <t>西安车辆中学(省标)</t>
  </si>
  <si>
    <t>西安市西城中学</t>
  </si>
  <si>
    <t>陕西省西安中学(省示范)</t>
  </si>
  <si>
    <t>长庆二中(省标)</t>
  </si>
  <si>
    <t>西安市经开第一中学</t>
  </si>
  <si>
    <t>西安市第十九中学(省标)</t>
  </si>
  <si>
    <t>西安市第三十四中学(省标)</t>
  </si>
  <si>
    <t>西安市第五十五中学(省标)</t>
  </si>
  <si>
    <t>西安市第六十四中学(省标)</t>
  </si>
  <si>
    <t>西安市东城一中(省标)</t>
  </si>
  <si>
    <t>西安市五环中学(省标)</t>
  </si>
  <si>
    <t>西安市庆华中学(省标)</t>
  </si>
  <si>
    <t>西安市宇航中学(省标)</t>
  </si>
  <si>
    <t>学校名称</t>
  </si>
  <si>
    <t>定向生类</t>
  </si>
  <si>
    <t>特长生类</t>
  </si>
  <si>
    <t>计</t>
  </si>
  <si>
    <t>统招生类</t>
  </si>
  <si>
    <t>宏志班</t>
  </si>
  <si>
    <t>藏生</t>
  </si>
  <si>
    <t>备注</t>
  </si>
  <si>
    <t>其中：子女</t>
  </si>
  <si>
    <t>其中</t>
  </si>
  <si>
    <t>其中：体育类</t>
  </si>
  <si>
    <t>其中：艺术类</t>
  </si>
  <si>
    <t>备注</t>
  </si>
  <si>
    <t>西安市阎良区关山中学(省标)</t>
  </si>
  <si>
    <t>西安市阎良区武屯中学</t>
  </si>
  <si>
    <t>西安市临潼区临潼中学(省标)</t>
  </si>
  <si>
    <t>西安市临潼区马额中学(省标)</t>
  </si>
  <si>
    <t>西安市临潼区雨金中学(省标)</t>
  </si>
  <si>
    <t>西安市临潼区陕鼓中学(省标)</t>
  </si>
  <si>
    <t>西安市临潼区铁路中学(省标)</t>
  </si>
  <si>
    <t>西安市临潼区化工院中学</t>
  </si>
  <si>
    <t>西安市长安区第一中学(省示范)</t>
  </si>
  <si>
    <t>西安市长安区第十二中学(省标)</t>
  </si>
  <si>
    <t>西安市长安区第四中学(省标)</t>
  </si>
  <si>
    <t>西安市长安区第五中学(省标)</t>
  </si>
  <si>
    <t>西安市长安区第六中学(省标)</t>
  </si>
  <si>
    <t>西安市长安区第七中学(省标)</t>
  </si>
  <si>
    <t>西安市长安区第八中学(省标)</t>
  </si>
  <si>
    <t>西安市长安区第九中学(省标)</t>
  </si>
  <si>
    <t>西安市长安区第十中学</t>
  </si>
  <si>
    <t>西安市长安区第三中学(省标)</t>
  </si>
  <si>
    <t>周至县第一中学(省标)</t>
  </si>
  <si>
    <t>周至县第二中学(省标)</t>
  </si>
  <si>
    <t>周至县第三中学(省标)</t>
  </si>
  <si>
    <t>周至县第四中学(省标)</t>
  </si>
  <si>
    <t>周至县第五中学(省标)</t>
  </si>
  <si>
    <t>周至县第六中学(省标)</t>
  </si>
  <si>
    <t>周至中学(省示范)</t>
  </si>
  <si>
    <t>户县第一中学(省示范)</t>
  </si>
  <si>
    <t>户县第二中学(省标)</t>
  </si>
  <si>
    <t>户县第四中学(省标)</t>
  </si>
  <si>
    <t>户县第八中学(省标)</t>
  </si>
  <si>
    <t>户县第六中学(省标)</t>
  </si>
  <si>
    <t>西安惠安中学(省标)</t>
  </si>
  <si>
    <t>户县电厂中学(省标)</t>
  </si>
  <si>
    <t>西安市田家炳中学(省示范)</t>
  </si>
  <si>
    <t>蓝田县城关中学(省标)</t>
  </si>
  <si>
    <t>蓝田县孟村中学</t>
  </si>
  <si>
    <t>蓝田县焦岱中学</t>
  </si>
  <si>
    <t>宏志班计划含城六区外50人</t>
  </si>
  <si>
    <t>长庆油田子弟30人为城六区外计划</t>
  </si>
  <si>
    <t>长庆油田子弟15人为城六区外计划</t>
  </si>
  <si>
    <t xml:space="preserve"> 计</t>
  </si>
  <si>
    <t>招生计划</t>
  </si>
  <si>
    <t>其他计划</t>
  </si>
  <si>
    <t>其他计划</t>
  </si>
  <si>
    <t>城六区计划</t>
  </si>
  <si>
    <t>城六区外计划</t>
  </si>
  <si>
    <t>西安铁一中国际合作学校(省标)</t>
  </si>
  <si>
    <t>国际课程班65人</t>
  </si>
  <si>
    <t>国际课程班10人</t>
  </si>
  <si>
    <t>西安思源中学</t>
  </si>
  <si>
    <t>西安交大阳光中学(省标)</t>
  </si>
  <si>
    <t>西工大附中分校(省标)</t>
  </si>
  <si>
    <t>西安交通大学附属中学分校(省标)</t>
  </si>
  <si>
    <t>西安尊德中学</t>
  </si>
  <si>
    <t>外国语大学附属西安外国语学校(省标)</t>
  </si>
  <si>
    <t>西安电子科技中学(省标)</t>
  </si>
  <si>
    <t>西安博迪中学(省标)</t>
  </si>
  <si>
    <t>西安电子科技大学附中太白校区</t>
  </si>
  <si>
    <t>西安高新第一中学(省示范)</t>
  </si>
  <si>
    <t>国际课程班130人;创新实验班100人</t>
  </si>
  <si>
    <t>西安高新唐南中学(省标)</t>
  </si>
  <si>
    <t>西安交通大学第二附属中学南校区(省标)</t>
  </si>
  <si>
    <t>西安博爱国际学校(省标)</t>
  </si>
  <si>
    <t>西安市和平中学</t>
  </si>
  <si>
    <t>陕西师范大学锦园中学(省标)</t>
  </si>
  <si>
    <t>西安经发中学(省标)</t>
  </si>
  <si>
    <t>西安西港花园高级中学(省标)</t>
  </si>
  <si>
    <t>长安区第一民办中学</t>
  </si>
  <si>
    <t>陕西实验高级中学(省标)</t>
  </si>
  <si>
    <t>西安蓝田工业园高级中学(省标)</t>
  </si>
  <si>
    <t>特长生中艺术类计划为艺术特长班计划</t>
  </si>
  <si>
    <t>日语课程班50人;优飞英语课程班100人</t>
  </si>
  <si>
    <r>
      <t xml:space="preserve">招生 </t>
    </r>
    <r>
      <rPr>
        <b/>
        <sz val="10"/>
        <color indexed="8"/>
        <rFont val="宋体"/>
        <family val="0"/>
      </rPr>
      <t xml:space="preserve">  </t>
    </r>
    <r>
      <rPr>
        <b/>
        <sz val="10"/>
        <color indexed="8"/>
        <rFont val="宋体"/>
        <family val="0"/>
      </rPr>
      <t>计划</t>
    </r>
  </si>
  <si>
    <r>
      <rPr>
        <sz val="16"/>
        <rFont val="宋体"/>
        <family val="0"/>
      </rPr>
      <t>附件</t>
    </r>
    <r>
      <rPr>
        <sz val="16"/>
        <rFont val="ARIAL"/>
        <family val="2"/>
      </rPr>
      <t>2</t>
    </r>
  </si>
  <si>
    <t>附件1</t>
  </si>
  <si>
    <t>附件3</t>
  </si>
  <si>
    <r>
      <t>注：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宋体"/>
        <family val="0"/>
      </rPr>
      <t>省级示范高中表中简称省示范；省级标准化高中表中简称省标。</t>
    </r>
  </si>
  <si>
    <t xml:space="preserve">   4.特长生、宏志班等招生范围按照省、市教育管理部门批准的生源范围招生。</t>
  </si>
  <si>
    <r>
      <t xml:space="preserve">       4.</t>
    </r>
    <r>
      <rPr>
        <sz val="10"/>
        <color indexed="8"/>
        <rFont val="宋体"/>
        <family val="0"/>
      </rPr>
      <t>特长生、宏志班等招生范围按照省、市教育管理部门批准的生源范围招生。</t>
    </r>
  </si>
  <si>
    <t>招生管理在原未央区</t>
  </si>
  <si>
    <t>备注</t>
  </si>
  <si>
    <t>招生  计划</t>
  </si>
  <si>
    <t>统招  生类</t>
  </si>
  <si>
    <t>序号</t>
  </si>
  <si>
    <t>办学等级</t>
  </si>
  <si>
    <t>省示范</t>
  </si>
  <si>
    <t>省示范</t>
  </si>
  <si>
    <t>省标</t>
  </si>
  <si>
    <t>普高</t>
  </si>
  <si>
    <t>合计</t>
  </si>
  <si>
    <t>序号</t>
  </si>
  <si>
    <t>省示范</t>
  </si>
  <si>
    <t>省示范</t>
  </si>
  <si>
    <t>办学等级</t>
  </si>
  <si>
    <t>省标</t>
  </si>
  <si>
    <t>普高</t>
  </si>
  <si>
    <r>
      <t xml:space="preserve">         2.</t>
    </r>
    <r>
      <rPr>
        <sz val="10"/>
        <color indexed="8"/>
        <rFont val="宋体"/>
        <family val="0"/>
      </rPr>
      <t>省级标准化高中以</t>
    </r>
    <r>
      <rPr>
        <sz val="10"/>
        <color indexed="8"/>
        <rFont val="Times New Roman"/>
        <family val="1"/>
      </rPr>
      <t>2015</t>
    </r>
    <r>
      <rPr>
        <sz val="10"/>
        <color indexed="8"/>
        <rFont val="宋体"/>
        <family val="0"/>
      </rPr>
      <t>年以前（含</t>
    </r>
    <r>
      <rPr>
        <sz val="10"/>
        <color indexed="8"/>
        <rFont val="Times New Roman"/>
        <family val="1"/>
      </rPr>
      <t>2015</t>
    </r>
    <r>
      <rPr>
        <sz val="10"/>
        <color indexed="8"/>
        <rFont val="宋体"/>
        <family val="0"/>
      </rPr>
      <t>年）经省教育厅批准的学校为准。</t>
    </r>
  </si>
  <si>
    <r>
      <t xml:space="preserve">        2.</t>
    </r>
    <r>
      <rPr>
        <sz val="10"/>
        <color indexed="8"/>
        <rFont val="宋体"/>
        <family val="0"/>
      </rPr>
      <t>省级标准化高中以</t>
    </r>
    <r>
      <rPr>
        <sz val="10"/>
        <color indexed="8"/>
        <rFont val="Times New Roman"/>
        <family val="1"/>
      </rPr>
      <t>2015</t>
    </r>
    <r>
      <rPr>
        <sz val="10"/>
        <color indexed="8"/>
        <rFont val="宋体"/>
        <family val="0"/>
      </rPr>
      <t>年以前（含</t>
    </r>
    <r>
      <rPr>
        <sz val="10"/>
        <color indexed="8"/>
        <rFont val="Times New Roman"/>
        <family val="1"/>
      </rPr>
      <t>2015</t>
    </r>
    <r>
      <rPr>
        <sz val="10"/>
        <color indexed="8"/>
        <rFont val="宋体"/>
        <family val="0"/>
      </rPr>
      <t>年）经省教育厅批准的学校为准。</t>
    </r>
  </si>
  <si>
    <t>省标</t>
  </si>
  <si>
    <t>省标</t>
  </si>
  <si>
    <t>蓝田县玉山中学（省标）</t>
  </si>
  <si>
    <t>蓝田县泄湖中学（省标）</t>
  </si>
  <si>
    <r>
      <t xml:space="preserve">   2.省级标准化高中以</t>
    </r>
    <r>
      <rPr>
        <sz val="10"/>
        <color indexed="8"/>
        <rFont val="Times New Roman"/>
        <family val="1"/>
      </rPr>
      <t>2015</t>
    </r>
    <r>
      <rPr>
        <sz val="10"/>
        <color indexed="8"/>
        <rFont val="宋体"/>
        <family val="0"/>
      </rPr>
      <t>年以前（含</t>
    </r>
    <r>
      <rPr>
        <sz val="10"/>
        <color indexed="8"/>
        <rFont val="Times New Roman"/>
        <family val="1"/>
      </rPr>
      <t>2015</t>
    </r>
    <r>
      <rPr>
        <sz val="10"/>
        <color indexed="8"/>
        <rFont val="宋体"/>
        <family val="0"/>
      </rPr>
      <t>年）经省教育厅批准的学校为准。</t>
    </r>
  </si>
  <si>
    <t>陕西师范大学附属中学分校（普高）</t>
  </si>
  <si>
    <t>总装子女50人</t>
  </si>
  <si>
    <t>西安市西大附中浐灞中学</t>
  </si>
  <si>
    <t>民营机制500人</t>
  </si>
  <si>
    <t>西安工业大学附中</t>
  </si>
  <si>
    <t>2016年西安市城六区、西咸新区沣东新城公办普通高中招生计划</t>
  </si>
  <si>
    <t>西北工业大学附属中学(省示范)</t>
  </si>
  <si>
    <t>西安市第三中学(省示范)</t>
  </si>
  <si>
    <t>远通爱心班50人</t>
  </si>
  <si>
    <t>远通爱心班计划含城六区外50人</t>
  </si>
  <si>
    <t>西安市中铁中学(省标)</t>
  </si>
  <si>
    <t>自强生计划含城六区外10人</t>
  </si>
  <si>
    <t>西安市铁一中学(省示范)</t>
  </si>
  <si>
    <t>国际课程班50人</t>
  </si>
  <si>
    <t>宏志对等班80人      创新实验班30人</t>
  </si>
  <si>
    <t>西安市西光中学(省示范)</t>
  </si>
  <si>
    <t>西安市远东第一中学(省示范)</t>
  </si>
  <si>
    <t>师范生源基地班50人                       国际课程班50人</t>
  </si>
  <si>
    <t>西安市曲江第一中学(省示范)</t>
  </si>
  <si>
    <t>西安市东元路学校(省标)</t>
  </si>
  <si>
    <t>西安高级中学(省示范)</t>
  </si>
  <si>
    <t>新华珍珠班30人</t>
  </si>
  <si>
    <t>国际课程班15人</t>
  </si>
  <si>
    <t>国际课程班35人</t>
  </si>
  <si>
    <t>国际课程班40人</t>
  </si>
  <si>
    <t>2016年西安市四区三县公办普通高中招生计划</t>
  </si>
  <si>
    <t>师范生源基地班计划含城六区外50人</t>
  </si>
  <si>
    <t>另有面向全省招收空军青少年航空教育实验班100人，预备班50人（统招生）</t>
  </si>
  <si>
    <r>
      <t xml:space="preserve">       3.</t>
    </r>
    <r>
      <rPr>
        <sz val="10"/>
        <color indexed="8"/>
        <rFont val="宋体"/>
        <family val="0"/>
      </rPr>
      <t>定向生：</t>
    </r>
    <r>
      <rPr>
        <sz val="10"/>
        <color indexed="8"/>
        <rFont val="Times New Roman"/>
        <family val="1"/>
      </rPr>
      <t>17</t>
    </r>
    <r>
      <rPr>
        <sz val="10"/>
        <color indexed="8"/>
        <rFont val="宋体"/>
        <family val="0"/>
      </rPr>
      <t>所省级示范高中、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所市直属省级标准化高中（市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中、育才中学）</t>
    </r>
    <r>
      <rPr>
        <sz val="10"/>
        <color indexed="8"/>
        <rFont val="宋体"/>
        <family val="0"/>
      </rPr>
      <t>定向生招生范围为城六区，其他省级标准化高中招生范围为本区。</t>
    </r>
  </si>
  <si>
    <r>
      <t xml:space="preserve">   3.定向生：1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所省级示范高中、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所市直属省级标准化高中（市</t>
    </r>
    <r>
      <rPr>
        <sz val="10"/>
        <color indexed="8"/>
        <rFont val="宋体"/>
        <family val="0"/>
      </rPr>
      <t>30</t>
    </r>
    <r>
      <rPr>
        <sz val="10"/>
        <color indexed="8"/>
        <rFont val="宋体"/>
        <family val="0"/>
      </rPr>
      <t>中、育才中学）定向生招生范围为城六区</t>
    </r>
    <r>
      <rPr>
        <sz val="10"/>
        <color indexed="8"/>
        <rFont val="宋体"/>
        <family val="0"/>
      </rPr>
      <t>，其他省级标准化高中招生范围为本区。</t>
    </r>
  </si>
  <si>
    <t>2016年西安市城六区、西咸新区沣东新城民办普通高中招生计划</t>
  </si>
  <si>
    <t>2016年西安市四区三县民办普通高中招生计划</t>
  </si>
  <si>
    <t>附件4</t>
  </si>
  <si>
    <r>
      <t xml:space="preserve">      2.</t>
    </r>
    <r>
      <rPr>
        <sz val="10"/>
        <rFont val="宋体"/>
        <family val="0"/>
      </rPr>
      <t>省级标准化高中以</t>
    </r>
    <r>
      <rPr>
        <sz val="10"/>
        <color indexed="8"/>
        <rFont val="Times New Roman"/>
        <family val="1"/>
      </rPr>
      <t>2015</t>
    </r>
    <r>
      <rPr>
        <sz val="10"/>
        <color indexed="8"/>
        <rFont val="宋体"/>
        <family val="0"/>
      </rPr>
      <t>年以前（含</t>
    </r>
    <r>
      <rPr>
        <sz val="10"/>
        <color indexed="8"/>
        <rFont val="Times New Roman"/>
        <family val="1"/>
      </rPr>
      <t>2015</t>
    </r>
    <r>
      <rPr>
        <sz val="10"/>
        <color indexed="8"/>
        <rFont val="宋体"/>
        <family val="0"/>
      </rPr>
      <t>年）经省教育厅批准的学校为准。</t>
    </r>
  </si>
  <si>
    <t>碑林区（小计）</t>
  </si>
  <si>
    <t>碑林区（小计）</t>
  </si>
  <si>
    <t>新城区（小计）</t>
  </si>
  <si>
    <t>莲湖区（小计）</t>
  </si>
  <si>
    <t>雁塔区（小计）</t>
  </si>
  <si>
    <t>未央区（小计）</t>
  </si>
  <si>
    <t>灞桥区（小计）</t>
  </si>
  <si>
    <t>沣东新城（小计）</t>
  </si>
  <si>
    <t>阎良区（小计）</t>
  </si>
  <si>
    <t>临潼区（小计）</t>
  </si>
  <si>
    <t>长安区（小计）</t>
  </si>
  <si>
    <t>周至县（小计）</t>
  </si>
  <si>
    <t>高陵区（小计）</t>
  </si>
  <si>
    <t>蓝田县（小计）</t>
  </si>
  <si>
    <t>雁塔区（小计）</t>
  </si>
  <si>
    <t>未央区（小计）</t>
  </si>
  <si>
    <t>灞桥区（小计）</t>
  </si>
  <si>
    <t>长安区（小计）</t>
  </si>
  <si>
    <t>蓝田县（小计）</t>
  </si>
  <si>
    <t>西安市第八中学(省标)</t>
  </si>
  <si>
    <t>西安市第六中学分校(省标)</t>
  </si>
  <si>
    <t>西安市第四十五中学(省标)</t>
  </si>
  <si>
    <t>西安市第六十二中学(省标)</t>
  </si>
  <si>
    <r>
      <rPr>
        <sz val="10"/>
        <color indexed="8"/>
        <rFont val="宋体"/>
        <family val="0"/>
      </rPr>
      <t>西安铁一中滨河学校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省标</t>
    </r>
    <r>
      <rPr>
        <sz val="10"/>
        <color indexed="8"/>
        <rFont val="ARIAL"/>
        <family val="2"/>
      </rPr>
      <t>)</t>
    </r>
  </si>
  <si>
    <r>
      <t>国际课程班50人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 xml:space="preserve"> 德语课程班50人</t>
    </r>
  </si>
  <si>
    <r>
      <t>宏志班计划含城六区外39人;宏志对等班计划含城六区外</t>
    </r>
    <r>
      <rPr>
        <sz val="9"/>
        <color indexed="8"/>
        <rFont val="宋体"/>
        <family val="0"/>
      </rPr>
      <t>4</t>
    </r>
    <r>
      <rPr>
        <sz val="9"/>
        <color indexed="8"/>
        <rFont val="宋体"/>
        <family val="0"/>
      </rPr>
      <t>0人；创新实验班含城六区外20人；</t>
    </r>
  </si>
  <si>
    <r>
      <t>宏志班计划含城六区外39人;宏志对等班计划含城六区外</t>
    </r>
    <r>
      <rPr>
        <sz val="9"/>
        <color indexed="8"/>
        <rFont val="宋体"/>
        <family val="0"/>
      </rPr>
      <t>4</t>
    </r>
    <r>
      <rPr>
        <sz val="9"/>
        <color indexed="8"/>
        <rFont val="宋体"/>
        <family val="0"/>
      </rPr>
      <t>0人</t>
    </r>
  </si>
  <si>
    <r>
      <t>国防人才预备班5</t>
    </r>
    <r>
      <rPr>
        <sz val="9"/>
        <color indexed="8"/>
        <rFont val="宋体"/>
        <family val="0"/>
      </rPr>
      <t>0人</t>
    </r>
  </si>
  <si>
    <r>
      <t>国防人才预备班含城六区外3</t>
    </r>
    <r>
      <rPr>
        <sz val="9"/>
        <color indexed="8"/>
        <rFont val="宋体"/>
        <family val="0"/>
      </rPr>
      <t>5人</t>
    </r>
  </si>
  <si>
    <r>
      <t>特长生中体育类计划含击剑班30人</t>
    </r>
    <r>
      <rPr>
        <sz val="9"/>
        <color indexed="8"/>
        <rFont val="宋体"/>
        <family val="0"/>
      </rPr>
      <t>(其中城六区外15人);特长生中艺术类计划为艺术特长班计划</t>
    </r>
  </si>
  <si>
    <t>特长生中体育类计划含击剑班2人</t>
  </si>
  <si>
    <t>特长生体育类计划含击剑班40人(其中城六区外25人)；新华珍珠班计划含城六区外计划25人</t>
  </si>
  <si>
    <t>德语课程班30人;日语课程班30人;法语课程班30人;西班牙语课程班30人；俄语课程班30人</t>
  </si>
  <si>
    <t>宏志班计划含城六区外50人;另有直通车班计划城六区外50人</t>
  </si>
  <si>
    <t>其中：区县内计划</t>
  </si>
  <si>
    <t>其中：区县外计划</t>
  </si>
  <si>
    <t>西安市阎良区西飞第一中学(省示范)</t>
  </si>
  <si>
    <t>西安市临潼区华清中学(省示范)</t>
  </si>
  <si>
    <t>西安市长安区第二中学(省示范）</t>
  </si>
  <si>
    <t>户  县（小计）</t>
  </si>
  <si>
    <t>高陵区第一中学(省示范)</t>
  </si>
  <si>
    <t>高陵区第三中学(省标)</t>
  </si>
  <si>
    <t>户  县（小计）</t>
  </si>
  <si>
    <t>长庆油田子弟30人</t>
  </si>
  <si>
    <t>长庆油田子弟15人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</si>
</sst>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* #,##0_-;\-* #,##0_-;_-* &quot;-&quot;_-;_-@_-"/>
    <numFmt numFmtId="182" formatCode="_-&quot;NT$&quot;* #,##0.00_-;\-&quot;NT$&quot;* #,##0.00_-;_-&quot;NT$&quot;* &quot;-&quot;??_-;_-@_-"/>
    <numFmt numFmtId="183" formatCode="_-* #,##0.00_-;\-* #,##0.00_-;_-* &quot;-&quot;??_-;_-@_-"/>
    <numFmt numFmtId="184" formatCode="\ yyyy&quot;年&quot;mm&quot;月&quot;dd&quot;日&quot;"/>
    <numFmt numFmtId="185" formatCode="h\:mm\:ss\ "/>
    <numFmt numFmtId="186" formatCode="#"/>
    <numFmt numFmtId="187" formatCode="[$¥-804]* 0;\-[$¥-804]* 0;\-"/>
    <numFmt numFmtId="188" formatCode="#.##"/>
    <numFmt numFmtId="189" formatCode="#;\-#;\-"/>
    <numFmt numFmtId="190" formatCode="yyyy\-m\-d"/>
    <numFmt numFmtId="191" formatCode="0.0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);[Red]\(0.00\)"/>
    <numFmt numFmtId="197" formatCode="0_);[Red]\(0\)"/>
  </numFmts>
  <fonts count="60">
    <font>
      <sz val="10"/>
      <color indexed="8"/>
      <name val="ARIAL"/>
      <family val="2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20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1"/>
      <name val="宋体"/>
      <family val="0"/>
    </font>
    <font>
      <b/>
      <sz val="15"/>
      <color indexed="61"/>
      <name val="宋体"/>
      <family val="0"/>
    </font>
    <font>
      <b/>
      <sz val="13"/>
      <color indexed="61"/>
      <name val="宋体"/>
      <family val="0"/>
    </font>
    <font>
      <b/>
      <sz val="11"/>
      <color indexed="61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1"/>
      <name val="宋体"/>
      <family val="0"/>
    </font>
    <font>
      <sz val="11"/>
      <color indexed="59"/>
      <name val="宋体"/>
      <family val="0"/>
    </font>
    <font>
      <b/>
      <sz val="11"/>
      <color indexed="62"/>
      <name val="宋体"/>
      <family val="0"/>
    </font>
    <font>
      <sz val="11"/>
      <color indexed="61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0"/>
      <name val="Calibri"/>
      <family val="0"/>
    </font>
    <font>
      <sz val="8"/>
      <name val="Calibri"/>
      <family val="0"/>
    </font>
    <font>
      <b/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9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147"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196" fontId="0" fillId="0" borderId="10" xfId="0" applyNumberFormat="1" applyBorder="1" applyAlignment="1">
      <alignment vertical="top" wrapText="1"/>
    </xf>
    <xf numFmtId="196" fontId="3" fillId="0" borderId="10" xfId="0" applyNumberFormat="1" applyFont="1" applyBorder="1" applyAlignment="1">
      <alignment horizontal="center" vertical="top" wrapText="1"/>
    </xf>
    <xf numFmtId="197" fontId="3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11" fillId="0" borderId="0" xfId="41" applyFont="1" applyBorder="1" applyAlignment="1">
      <alignment vertical="center" wrapText="1"/>
      <protection/>
    </xf>
    <xf numFmtId="0" fontId="4" fillId="33" borderId="0" xfId="0" applyFont="1" applyFill="1" applyAlignment="1">
      <alignment vertical="top"/>
    </xf>
    <xf numFmtId="0" fontId="11" fillId="0" borderId="0" xfId="41" applyFont="1" applyFill="1" applyBorder="1" applyAlignment="1">
      <alignment horizontal="center" vertical="center" wrapText="1"/>
      <protection/>
    </xf>
    <xf numFmtId="0" fontId="11" fillId="0" borderId="0" xfId="41" applyFont="1" applyFill="1" applyBorder="1" applyAlignment="1">
      <alignment horizontal="left" vertical="center"/>
      <protection/>
    </xf>
    <xf numFmtId="0" fontId="12" fillId="0" borderId="0" xfId="41" applyFont="1" applyBorder="1" applyAlignment="1">
      <alignment horizontal="center"/>
      <protection/>
    </xf>
    <xf numFmtId="0" fontId="8" fillId="33" borderId="0" xfId="101" applyFill="1">
      <alignment/>
      <protection/>
    </xf>
    <xf numFmtId="186" fontId="0" fillId="0" borderId="0" xfId="0" applyNumberFormat="1" applyAlignment="1">
      <alignment vertical="top"/>
    </xf>
    <xf numFmtId="196" fontId="0" fillId="34" borderId="10" xfId="0" applyNumberFormat="1" applyFill="1" applyBorder="1" applyAlignment="1">
      <alignment vertical="top" wrapText="1"/>
    </xf>
    <xf numFmtId="196" fontId="7" fillId="34" borderId="1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86" fontId="4" fillId="0" borderId="0" xfId="0" applyNumberFormat="1" applyFont="1" applyAlignment="1">
      <alignment vertical="top"/>
    </xf>
    <xf numFmtId="0" fontId="14" fillId="34" borderId="0" xfId="0" applyFont="1" applyFill="1" applyBorder="1" applyAlignment="1">
      <alignment horizontal="center" vertical="center"/>
    </xf>
    <xf numFmtId="0" fontId="54" fillId="34" borderId="10" xfId="98" applyFont="1" applyFill="1" applyBorder="1" applyAlignment="1">
      <alignment horizontal="center" vertical="top" wrapText="1"/>
      <protection/>
    </xf>
    <xf numFmtId="186" fontId="55" fillId="0" borderId="10" xfId="98" applyNumberFormat="1" applyFont="1" applyBorder="1" applyAlignment="1">
      <alignment vertical="top" wrapText="1"/>
      <protection/>
    </xf>
    <xf numFmtId="186" fontId="56" fillId="0" borderId="10" xfId="98" applyNumberFormat="1" applyFont="1" applyBorder="1" applyAlignment="1">
      <alignment vertical="top" wrapText="1"/>
      <protection/>
    </xf>
    <xf numFmtId="0" fontId="56" fillId="0" borderId="10" xfId="98" applyFont="1" applyBorder="1" applyAlignment="1">
      <alignment vertical="top" wrapText="1"/>
      <protection/>
    </xf>
    <xf numFmtId="0" fontId="55" fillId="0" borderId="10" xfId="98" applyFont="1" applyBorder="1" applyAlignment="1">
      <alignment vertical="top" wrapText="1"/>
      <protection/>
    </xf>
    <xf numFmtId="0" fontId="55" fillId="34" borderId="10" xfId="98" applyFont="1" applyFill="1" applyBorder="1" applyAlignment="1">
      <alignment vertical="top" wrapText="1"/>
      <protection/>
    </xf>
    <xf numFmtId="0" fontId="56" fillId="0" borderId="10" xfId="98" applyFont="1" applyBorder="1" applyAlignment="1">
      <alignment horizontal="left" vertical="top" wrapText="1"/>
      <protection/>
    </xf>
    <xf numFmtId="0" fontId="55" fillId="0" borderId="10" xfId="98" applyFont="1" applyFill="1" applyBorder="1" applyAlignment="1">
      <alignment vertical="top" wrapText="1"/>
      <protection/>
    </xf>
    <xf numFmtId="186" fontId="55" fillId="0" borderId="10" xfId="98" applyNumberFormat="1" applyFont="1" applyFill="1" applyBorder="1" applyAlignment="1">
      <alignment vertical="top" wrapText="1"/>
      <protection/>
    </xf>
    <xf numFmtId="0" fontId="56" fillId="0" borderId="10" xfId="98" applyFont="1" applyFill="1" applyBorder="1" applyAlignment="1">
      <alignment horizontal="left" vertical="top" wrapText="1"/>
      <protection/>
    </xf>
    <xf numFmtId="0" fontId="56" fillId="0" borderId="10" xfId="98" applyFont="1" applyFill="1" applyBorder="1" applyAlignment="1">
      <alignment vertical="top" wrapText="1"/>
      <protection/>
    </xf>
    <xf numFmtId="186" fontId="55" fillId="34" borderId="10" xfId="98" applyNumberFormat="1" applyFont="1" applyFill="1" applyBorder="1" applyAlignment="1">
      <alignment vertical="top" wrapText="1"/>
      <protection/>
    </xf>
    <xf numFmtId="0" fontId="56" fillId="34" borderId="10" xfId="98" applyFont="1" applyFill="1" applyBorder="1" applyAlignment="1">
      <alignment horizontal="left" vertical="top" wrapText="1"/>
      <protection/>
    </xf>
    <xf numFmtId="0" fontId="56" fillId="34" borderId="10" xfId="98" applyFont="1" applyFill="1" applyBorder="1" applyAlignment="1">
      <alignment vertical="top" wrapText="1"/>
      <protection/>
    </xf>
    <xf numFmtId="0" fontId="56" fillId="0" borderId="10" xfId="98" applyFont="1" applyBorder="1" applyAlignment="1">
      <alignment horizontal="right" vertical="top" wrapText="1"/>
      <protection/>
    </xf>
    <xf numFmtId="0" fontId="55" fillId="0" borderId="10" xfId="0" applyFont="1" applyBorder="1" applyAlignment="1">
      <alignment vertical="top"/>
    </xf>
    <xf numFmtId="186" fontId="55" fillId="0" borderId="10" xfId="0" applyNumberFormat="1" applyFont="1" applyBorder="1" applyAlignment="1">
      <alignment vertical="top"/>
    </xf>
    <xf numFmtId="186" fontId="56" fillId="0" borderId="10" xfId="0" applyNumberFormat="1" applyFont="1" applyBorder="1" applyAlignment="1">
      <alignment horizontal="left" vertical="top"/>
    </xf>
    <xf numFmtId="0" fontId="56" fillId="0" borderId="10" xfId="0" applyFont="1" applyBorder="1" applyAlignment="1">
      <alignment vertical="top"/>
    </xf>
    <xf numFmtId="0" fontId="55" fillId="33" borderId="10" xfId="98" applyFont="1" applyFill="1" applyBorder="1" applyAlignment="1">
      <alignment vertical="top" wrapText="1"/>
      <protection/>
    </xf>
    <xf numFmtId="0" fontId="56" fillId="0" borderId="1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center"/>
    </xf>
    <xf numFmtId="0" fontId="2" fillId="0" borderId="10" xfId="98" applyFont="1" applyFill="1" applyBorder="1" applyAlignment="1">
      <alignment horizontal="center" vertical="top" wrapText="1"/>
      <protection/>
    </xf>
    <xf numFmtId="0" fontId="4" fillId="0" borderId="0" xfId="0" applyFont="1" applyFill="1" applyAlignment="1">
      <alignment vertical="top"/>
    </xf>
    <xf numFmtId="186" fontId="55" fillId="0" borderId="10" xfId="0" applyNumberFormat="1" applyFont="1" applyBorder="1" applyAlignment="1">
      <alignment vertical="top" wrapText="1"/>
    </xf>
    <xf numFmtId="0" fontId="57" fillId="0" borderId="10" xfId="0" applyFont="1" applyBorder="1" applyAlignment="1">
      <alignment vertical="top"/>
    </xf>
    <xf numFmtId="197" fontId="55" fillId="0" borderId="10" xfId="0" applyNumberFormat="1" applyFont="1" applyBorder="1" applyAlignment="1">
      <alignment horizontal="right" vertical="top" wrapText="1"/>
    </xf>
    <xf numFmtId="196" fontId="55" fillId="0" borderId="10" xfId="0" applyNumberFormat="1" applyFont="1" applyBorder="1" applyAlignment="1">
      <alignment vertical="top" wrapText="1"/>
    </xf>
    <xf numFmtId="186" fontId="55" fillId="34" borderId="10" xfId="0" applyNumberFormat="1" applyFont="1" applyFill="1" applyBorder="1" applyAlignment="1">
      <alignment vertical="top" wrapText="1"/>
    </xf>
    <xf numFmtId="196" fontId="55" fillId="34" borderId="10" xfId="0" applyNumberFormat="1" applyFont="1" applyFill="1" applyBorder="1" applyAlignment="1">
      <alignment vertical="top" wrapText="1"/>
    </xf>
    <xf numFmtId="0" fontId="57" fillId="34" borderId="10" xfId="0" applyFont="1" applyFill="1" applyBorder="1" applyAlignment="1">
      <alignment vertical="top"/>
    </xf>
    <xf numFmtId="196" fontId="55" fillId="0" borderId="10" xfId="0" applyNumberFormat="1" applyFont="1" applyBorder="1" applyAlignment="1">
      <alignment horizontal="right" vertical="top" wrapText="1"/>
    </xf>
    <xf numFmtId="196" fontId="57" fillId="0" borderId="10" xfId="0" applyNumberFormat="1" applyFont="1" applyBorder="1" applyAlignment="1">
      <alignment vertical="top" wrapText="1"/>
    </xf>
    <xf numFmtId="0" fontId="58" fillId="34" borderId="10" xfId="0" applyFont="1" applyFill="1" applyBorder="1" applyAlignment="1">
      <alignment vertical="top"/>
    </xf>
    <xf numFmtId="196" fontId="0" fillId="0" borderId="10" xfId="0" applyNumberFormat="1" applyFill="1" applyBorder="1" applyAlignment="1">
      <alignment vertical="top" wrapText="1"/>
    </xf>
    <xf numFmtId="186" fontId="55" fillId="0" borderId="10" xfId="0" applyNumberFormat="1" applyFont="1" applyFill="1" applyBorder="1" applyAlignment="1">
      <alignment vertical="top" wrapText="1"/>
    </xf>
    <xf numFmtId="196" fontId="55" fillId="0" borderId="10" xfId="0" applyNumberFormat="1" applyFont="1" applyFill="1" applyBorder="1" applyAlignment="1">
      <alignment vertical="top" wrapText="1"/>
    </xf>
    <xf numFmtId="0" fontId="57" fillId="0" borderId="10" xfId="0" applyFont="1" applyFill="1" applyBorder="1" applyAlignment="1">
      <alignment vertical="top"/>
    </xf>
    <xf numFmtId="186" fontId="4" fillId="0" borderId="0" xfId="0" applyNumberFormat="1" applyFont="1" applyFill="1" applyAlignment="1">
      <alignment vertical="top"/>
    </xf>
    <xf numFmtId="0" fontId="11" fillId="0" borderId="0" xfId="4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54" fillId="0" borderId="10" xfId="98" applyFont="1" applyBorder="1" applyAlignment="1">
      <alignment horizontal="center" vertical="top" wrapText="1"/>
      <protection/>
    </xf>
    <xf numFmtId="0" fontId="54" fillId="34" borderId="10" xfId="98" applyFont="1" applyFill="1" applyBorder="1" applyAlignment="1">
      <alignment horizontal="center" vertical="top" wrapText="1"/>
      <protection/>
    </xf>
    <xf numFmtId="186" fontId="54" fillId="0" borderId="10" xfId="98" applyNumberFormat="1" applyFont="1" applyBorder="1" applyAlignment="1">
      <alignment vertical="top" wrapText="1"/>
      <protection/>
    </xf>
    <xf numFmtId="0" fontId="2" fillId="0" borderId="10" xfId="98" applyFont="1" applyFill="1" applyBorder="1" applyAlignment="1">
      <alignment horizontal="center" vertical="top" wrapText="1"/>
      <protection/>
    </xf>
    <xf numFmtId="186" fontId="54" fillId="0" borderId="10" xfId="0" applyNumberFormat="1" applyFont="1" applyBorder="1" applyAlignment="1">
      <alignment vertical="top" wrapText="1"/>
    </xf>
    <xf numFmtId="196" fontId="7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196" fontId="7" fillId="0" borderId="10" xfId="0" applyNumberFormat="1" applyFont="1" applyFill="1" applyBorder="1" applyAlignment="1">
      <alignment horizontal="center" vertical="top" wrapText="1"/>
    </xf>
    <xf numFmtId="0" fontId="55" fillId="34" borderId="10" xfId="98" applyFont="1" applyFill="1" applyBorder="1" applyAlignment="1">
      <alignment horizontal="center" vertical="top" wrapText="1"/>
      <protection/>
    </xf>
    <xf numFmtId="0" fontId="55" fillId="34" borderId="10" xfId="0" applyFont="1" applyFill="1" applyBorder="1" applyAlignment="1">
      <alignment horizontal="center" vertical="top"/>
    </xf>
    <xf numFmtId="0" fontId="0" fillId="34" borderId="0" xfId="0" applyFill="1" applyAlignment="1">
      <alignment horizontal="center" vertical="top"/>
    </xf>
    <xf numFmtId="196" fontId="2" fillId="0" borderId="10" xfId="0" applyNumberFormat="1" applyFont="1" applyBorder="1" applyAlignment="1">
      <alignment horizontal="center" vertical="top" wrapText="1"/>
    </xf>
    <xf numFmtId="19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6" fillId="0" borderId="10" xfId="98" applyFont="1" applyFill="1" applyBorder="1" applyAlignment="1">
      <alignment horizontal="left" vertical="top" wrapText="1"/>
      <protection/>
    </xf>
    <xf numFmtId="0" fontId="56" fillId="0" borderId="10" xfId="98" applyFont="1" applyFill="1" applyBorder="1" applyAlignment="1">
      <alignment vertical="top" wrapText="1"/>
      <protection/>
    </xf>
    <xf numFmtId="0" fontId="56" fillId="0" borderId="10" xfId="98" applyFont="1" applyBorder="1" applyAlignment="1">
      <alignment horizontal="left" vertical="top" wrapText="1"/>
      <protection/>
    </xf>
    <xf numFmtId="0" fontId="56" fillId="0" borderId="10" xfId="98" applyFont="1" applyBorder="1" applyAlignment="1">
      <alignment vertical="top" wrapText="1"/>
      <protection/>
    </xf>
    <xf numFmtId="0" fontId="56" fillId="34" borderId="10" xfId="98" applyFont="1" applyFill="1" applyBorder="1" applyAlignment="1">
      <alignment vertical="top" wrapText="1"/>
      <protection/>
    </xf>
    <xf numFmtId="196" fontId="55" fillId="34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197" fontId="0" fillId="0" borderId="10" xfId="0" applyNumberFormat="1" applyBorder="1" applyAlignment="1">
      <alignment horizontal="center" vertical="top" wrapText="1"/>
    </xf>
    <xf numFmtId="197" fontId="0" fillId="34" borderId="10" xfId="0" applyNumberFormat="1" applyFill="1" applyBorder="1" applyAlignment="1">
      <alignment horizontal="center" vertical="top" wrapText="1"/>
    </xf>
    <xf numFmtId="197" fontId="0" fillId="0" borderId="10" xfId="0" applyNumberFormat="1" applyFill="1" applyBorder="1" applyAlignment="1">
      <alignment horizontal="center" vertical="top" wrapText="1"/>
    </xf>
    <xf numFmtId="197" fontId="4" fillId="0" borderId="0" xfId="0" applyNumberFormat="1" applyFont="1" applyAlignment="1">
      <alignment horizontal="center" vertical="top"/>
    </xf>
    <xf numFmtId="0" fontId="55" fillId="0" borderId="10" xfId="98" applyFont="1" applyBorder="1" applyAlignment="1">
      <alignment horizontal="center" vertical="top" wrapText="1"/>
      <protection/>
    </xf>
    <xf numFmtId="0" fontId="55" fillId="0" borderId="10" xfId="98" applyFont="1" applyFill="1" applyBorder="1" applyAlignment="1">
      <alignment horizontal="center" vertical="top" wrapText="1"/>
      <protection/>
    </xf>
    <xf numFmtId="0" fontId="55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/>
    </xf>
    <xf numFmtId="0" fontId="54" fillId="0" borderId="10" xfId="98" applyFont="1" applyFill="1" applyBorder="1" applyAlignment="1">
      <alignment horizontal="center" vertical="top" wrapText="1"/>
      <protection/>
    </xf>
    <xf numFmtId="0" fontId="55" fillId="0" borderId="10" xfId="0" applyFont="1" applyBorder="1" applyAlignment="1">
      <alignment horizontal="center" vertical="top"/>
    </xf>
    <xf numFmtId="0" fontId="55" fillId="0" borderId="10" xfId="0" applyFont="1" applyBorder="1" applyAlignment="1">
      <alignment vertical="top"/>
    </xf>
    <xf numFmtId="186" fontId="55" fillId="0" borderId="10" xfId="0" applyNumberFormat="1" applyFont="1" applyBorder="1" applyAlignment="1">
      <alignment horizontal="center" vertical="top"/>
    </xf>
    <xf numFmtId="0" fontId="55" fillId="0" borderId="10" xfId="0" applyFont="1" applyFill="1" applyBorder="1" applyAlignment="1">
      <alignment horizontal="center" vertical="top"/>
    </xf>
    <xf numFmtId="0" fontId="57" fillId="0" borderId="10" xfId="0" applyFont="1" applyBorder="1" applyAlignment="1">
      <alignment vertical="top"/>
    </xf>
    <xf numFmtId="186" fontId="54" fillId="0" borderId="10" xfId="0" applyNumberFormat="1" applyFont="1" applyBorder="1" applyAlignment="1">
      <alignment vertical="top" wrapText="1"/>
    </xf>
    <xf numFmtId="0" fontId="59" fillId="0" borderId="10" xfId="0" applyFont="1" applyBorder="1" applyAlignment="1">
      <alignment vertical="top"/>
    </xf>
    <xf numFmtId="186" fontId="55" fillId="0" borderId="10" xfId="0" applyNumberFormat="1" applyFont="1" applyBorder="1" applyAlignment="1">
      <alignment vertical="top" wrapText="1"/>
    </xf>
    <xf numFmtId="196" fontId="54" fillId="0" borderId="10" xfId="0" applyNumberFormat="1" applyFont="1" applyBorder="1" applyAlignment="1">
      <alignment horizontal="center" vertical="top" wrapText="1"/>
    </xf>
    <xf numFmtId="196" fontId="55" fillId="0" borderId="10" xfId="0" applyNumberFormat="1" applyFont="1" applyBorder="1" applyAlignment="1">
      <alignment vertical="top" wrapText="1"/>
    </xf>
    <xf numFmtId="196" fontId="55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33" borderId="0" xfId="101" applyFont="1" applyFill="1" applyAlignment="1">
      <alignment horizontal="left" wrapText="1"/>
      <protection/>
    </xf>
    <xf numFmtId="0" fontId="7" fillId="33" borderId="0" xfId="101" applyFont="1" applyFill="1" applyBorder="1" applyAlignment="1">
      <alignment horizontal="left" wrapText="1"/>
      <protection/>
    </xf>
    <xf numFmtId="0" fontId="11" fillId="33" borderId="0" xfId="101" applyFont="1" applyFill="1" applyBorder="1" applyAlignment="1">
      <alignment horizontal="left" wrapText="1"/>
      <protection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12" xfId="41" applyFont="1" applyBorder="1" applyAlignment="1">
      <alignment horizontal="left" vertical="center" wrapText="1"/>
      <protection/>
    </xf>
    <xf numFmtId="0" fontId="11" fillId="0" borderId="0" xfId="41" applyFont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33" borderId="0" xfId="42" applyFont="1" applyFill="1" applyBorder="1" applyAlignment="1">
      <alignment horizontal="left" vertical="center" wrapText="1"/>
      <protection/>
    </xf>
    <xf numFmtId="0" fontId="7" fillId="33" borderId="0" xfId="42" applyFont="1" applyFill="1" applyBorder="1" applyAlignment="1">
      <alignment horizontal="left" vertical="center" wrapText="1"/>
      <protection/>
    </xf>
    <xf numFmtId="197" fontId="6" fillId="0" borderId="10" xfId="0" applyNumberFormat="1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42" applyFont="1" applyFill="1" applyBorder="1" applyAlignment="1">
      <alignment horizontal="left" vertical="center" wrapText="1"/>
      <protection/>
    </xf>
    <xf numFmtId="0" fontId="7" fillId="0" borderId="0" xfId="42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top" wrapText="1"/>
    </xf>
    <xf numFmtId="0" fontId="7" fillId="0" borderId="12" xfId="42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top"/>
    </xf>
  </cellXfs>
  <cellStyles count="1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2 2" xfId="44"/>
    <cellStyle name="常规 2 3" xfId="45"/>
    <cellStyle name="常规 2 3 2" xfId="46"/>
    <cellStyle name="常规 2 3 3" xfId="47"/>
    <cellStyle name="常规 2 3 4" xfId="48"/>
    <cellStyle name="常规 2 3 5" xfId="49"/>
    <cellStyle name="常规 2 4" xfId="50"/>
    <cellStyle name="常规 2 5" xfId="51"/>
    <cellStyle name="常规 2 6" xfId="52"/>
    <cellStyle name="常规 2 7" xfId="53"/>
    <cellStyle name="常规 2 8" xfId="54"/>
    <cellStyle name="常规 3" xfId="55"/>
    <cellStyle name="常规 3 2" xfId="56"/>
    <cellStyle name="常规 3 3" xfId="57"/>
    <cellStyle name="常规 3 3 2" xfId="58"/>
    <cellStyle name="常规 3 3 3" xfId="59"/>
    <cellStyle name="常规 3 3 4" xfId="60"/>
    <cellStyle name="常规 3 3 5" xfId="61"/>
    <cellStyle name="常规 3 4" xfId="62"/>
    <cellStyle name="常规 3 5" xfId="63"/>
    <cellStyle name="常规 3 6" xfId="64"/>
    <cellStyle name="常规 3 7" xfId="65"/>
    <cellStyle name="常规 3 8" xfId="66"/>
    <cellStyle name="常规 4" xfId="67"/>
    <cellStyle name="常规 4 2" xfId="68"/>
    <cellStyle name="常规 4 3" xfId="69"/>
    <cellStyle name="常规 4 3 2" xfId="70"/>
    <cellStyle name="常规 4 3 3" xfId="71"/>
    <cellStyle name="常规 4 3 4" xfId="72"/>
    <cellStyle name="常规 4 3 5" xfId="73"/>
    <cellStyle name="常规 4 4" xfId="74"/>
    <cellStyle name="常规 4 5" xfId="75"/>
    <cellStyle name="常规 4 6" xfId="76"/>
    <cellStyle name="常规 4 7" xfId="77"/>
    <cellStyle name="常规 4 8" xfId="78"/>
    <cellStyle name="常规 5" xfId="79"/>
    <cellStyle name="常规 5 2" xfId="80"/>
    <cellStyle name="常规 5 3" xfId="81"/>
    <cellStyle name="常规 5 4" xfId="82"/>
    <cellStyle name="常规 5 4 2" xfId="83"/>
    <cellStyle name="常规 5 4 3" xfId="84"/>
    <cellStyle name="常规 5 4 4" xfId="85"/>
    <cellStyle name="常规 5 4 5" xfId="86"/>
    <cellStyle name="常规 5 5" xfId="87"/>
    <cellStyle name="常规 5 6" xfId="88"/>
    <cellStyle name="常规 5 7" xfId="89"/>
    <cellStyle name="常规 5 8" xfId="90"/>
    <cellStyle name="常规 5 9" xfId="91"/>
    <cellStyle name="常规 6" xfId="92"/>
    <cellStyle name="常规 7" xfId="93"/>
    <cellStyle name="常规 7 2" xfId="94"/>
    <cellStyle name="常规 7 3" xfId="95"/>
    <cellStyle name="常规 7 4" xfId="96"/>
    <cellStyle name="常规 7 5" xfId="97"/>
    <cellStyle name="常规 8" xfId="98"/>
    <cellStyle name="常规 8 2" xfId="99"/>
    <cellStyle name="常规 8 3" xfId="100"/>
    <cellStyle name="常规 8 4" xfId="101"/>
    <cellStyle name="常规 8 5" xfId="102"/>
    <cellStyle name="常规 9" xfId="103"/>
    <cellStyle name="常规 9 2" xfId="104"/>
    <cellStyle name="常规 9 3" xfId="105"/>
    <cellStyle name="常规 9 4" xfId="106"/>
    <cellStyle name="常规 9 5" xfId="107"/>
    <cellStyle name="好" xfId="108"/>
    <cellStyle name="汇总" xfId="109"/>
    <cellStyle name="Currency" xfId="110"/>
    <cellStyle name="Currency [0]" xfId="111"/>
    <cellStyle name="计算" xfId="112"/>
    <cellStyle name="检查单元格" xfId="113"/>
    <cellStyle name="解释性文本" xfId="114"/>
    <cellStyle name="警告文本" xfId="115"/>
    <cellStyle name="链接单元格" xfId="116"/>
    <cellStyle name="Comma" xfId="117"/>
    <cellStyle name="Comma [0]" xfId="118"/>
    <cellStyle name="强调文字颜色 1" xfId="119"/>
    <cellStyle name="强调文字颜色 2" xfId="120"/>
    <cellStyle name="强调文字颜色 3" xfId="121"/>
    <cellStyle name="强调文字颜色 4" xfId="122"/>
    <cellStyle name="强调文字颜色 5" xfId="123"/>
    <cellStyle name="强调文字颜色 6" xfId="124"/>
    <cellStyle name="适中" xfId="125"/>
    <cellStyle name="输出" xfId="126"/>
    <cellStyle name="输入" xfId="127"/>
    <cellStyle name="注释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="140" zoomScaleNormal="140" zoomScalePageLayoutView="0" workbookViewId="0" topLeftCell="A1">
      <pane ySplit="6" topLeftCell="A7" activePane="bottomLeft" state="frozen"/>
      <selection pane="topLeft" activeCell="A1" sqref="A1"/>
      <selection pane="bottomLeft" activeCell="M7" sqref="M7"/>
    </sheetView>
  </sheetViews>
  <sheetFormatPr defaultColWidth="9.140625" defaultRowHeight="12.75"/>
  <cols>
    <col min="1" max="1" width="3.57421875" style="102" customWidth="1"/>
    <col min="2" max="2" width="28.00390625" style="0" customWidth="1"/>
    <col min="3" max="3" width="3.8515625" style="83" hidden="1" customWidth="1"/>
    <col min="4" max="4" width="7.7109375" style="0" customWidth="1"/>
    <col min="5" max="5" width="6.57421875" style="0" customWidth="1"/>
    <col min="6" max="6" width="6.421875" style="0" customWidth="1"/>
    <col min="7" max="7" width="4.57421875" style="0" customWidth="1"/>
    <col min="8" max="8" width="7.28125" style="0" customWidth="1"/>
    <col min="9" max="10" width="7.00390625" style="0" customWidth="1"/>
    <col min="11" max="11" width="5.8515625" style="0" customWidth="1"/>
    <col min="12" max="12" width="3.7109375" style="0" customWidth="1"/>
    <col min="13" max="13" width="16.421875" style="12" customWidth="1"/>
    <col min="14" max="14" width="26.421875" style="0" customWidth="1"/>
    <col min="15" max="15" width="5.57421875" style="1" customWidth="1"/>
  </cols>
  <sheetData>
    <row r="1" spans="1:15" s="16" customFormat="1" ht="20.25">
      <c r="A1" s="117" t="s">
        <v>156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7"/>
    </row>
    <row r="2" spans="1:15" s="16" customFormat="1" ht="20.25">
      <c r="A2" s="121" t="s">
        <v>190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7"/>
    </row>
    <row r="3" spans="1:15" s="16" customFormat="1" ht="15.75" customHeight="1">
      <c r="A3" s="27"/>
      <c r="B3" s="27"/>
      <c r="C3" s="31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17"/>
    </row>
    <row r="4" spans="1:14" s="3" customFormat="1" ht="15.75" customHeight="1">
      <c r="A4" s="119" t="s">
        <v>165</v>
      </c>
      <c r="B4" s="119" t="s">
        <v>70</v>
      </c>
      <c r="C4" s="125" t="s">
        <v>166</v>
      </c>
      <c r="D4" s="122" t="s">
        <v>154</v>
      </c>
      <c r="E4" s="123" t="s">
        <v>79</v>
      </c>
      <c r="F4" s="124"/>
      <c r="G4" s="124"/>
      <c r="H4" s="124"/>
      <c r="I4" s="124"/>
      <c r="J4" s="124"/>
      <c r="K4" s="124"/>
      <c r="L4" s="124"/>
      <c r="M4" s="124"/>
      <c r="N4" s="119" t="s">
        <v>77</v>
      </c>
    </row>
    <row r="5" spans="1:14" s="3" customFormat="1" ht="15.75" customHeight="1">
      <c r="A5" s="120"/>
      <c r="B5" s="119"/>
      <c r="C5" s="125"/>
      <c r="D5" s="119"/>
      <c r="E5" s="119" t="s">
        <v>71</v>
      </c>
      <c r="F5" s="120"/>
      <c r="G5" s="119" t="s">
        <v>72</v>
      </c>
      <c r="H5" s="120"/>
      <c r="I5" s="120"/>
      <c r="J5" s="119" t="s">
        <v>74</v>
      </c>
      <c r="K5" s="119" t="s">
        <v>75</v>
      </c>
      <c r="L5" s="119" t="s">
        <v>76</v>
      </c>
      <c r="M5" s="126" t="s">
        <v>124</v>
      </c>
      <c r="N5" s="119"/>
    </row>
    <row r="6" spans="1:14" s="3" customFormat="1" ht="42" customHeight="1">
      <c r="A6" s="120"/>
      <c r="B6" s="120"/>
      <c r="C6" s="125"/>
      <c r="D6" s="120"/>
      <c r="E6" s="2" t="s">
        <v>0</v>
      </c>
      <c r="F6" s="2" t="s">
        <v>78</v>
      </c>
      <c r="G6" s="2" t="s">
        <v>73</v>
      </c>
      <c r="H6" s="4" t="s">
        <v>80</v>
      </c>
      <c r="I6" s="4" t="s">
        <v>81</v>
      </c>
      <c r="J6" s="119"/>
      <c r="K6" s="119"/>
      <c r="L6" s="119"/>
      <c r="M6" s="119"/>
      <c r="N6" s="120"/>
    </row>
    <row r="7" spans="1:16" ht="15.75" customHeight="1">
      <c r="A7" s="73"/>
      <c r="B7" s="73" t="s">
        <v>1</v>
      </c>
      <c r="C7" s="74"/>
      <c r="D7" s="75">
        <f aca="true" t="shared" si="0" ref="D7:L7">D8+D27+D41+D53+D69+D81+D91</f>
        <v>22825</v>
      </c>
      <c r="E7" s="75">
        <f t="shared" si="0"/>
        <v>8627</v>
      </c>
      <c r="F7" s="75">
        <f t="shared" si="0"/>
        <v>452</v>
      </c>
      <c r="G7" s="75">
        <f t="shared" si="0"/>
        <v>914</v>
      </c>
      <c r="H7" s="75">
        <f t="shared" si="0"/>
        <v>614</v>
      </c>
      <c r="I7" s="75">
        <f t="shared" si="0"/>
        <v>300</v>
      </c>
      <c r="J7" s="75">
        <f>J8+J27+J41+J53+J69+J81+J91</f>
        <v>11749</v>
      </c>
      <c r="K7" s="75">
        <f t="shared" si="0"/>
        <v>250</v>
      </c>
      <c r="L7" s="75">
        <f t="shared" si="0"/>
        <v>15</v>
      </c>
      <c r="M7" s="34"/>
      <c r="N7" s="35"/>
      <c r="P7" s="24"/>
    </row>
    <row r="8" spans="1:14" ht="15.75" customHeight="1">
      <c r="A8" s="73"/>
      <c r="B8" s="73" t="s">
        <v>220</v>
      </c>
      <c r="C8" s="32"/>
      <c r="D8" s="33">
        <f aca="true" t="shared" si="1" ref="D8:L8">D9+D10+D11+D12+D13+D14+D15+D16+D17+D18+D19+D20+D21+D22+D23+D24+D25+D26</f>
        <v>4974</v>
      </c>
      <c r="E8" s="33">
        <f t="shared" si="1"/>
        <v>1796</v>
      </c>
      <c r="F8" s="33">
        <f t="shared" si="1"/>
        <v>252</v>
      </c>
      <c r="G8" s="33">
        <f t="shared" si="1"/>
        <v>188</v>
      </c>
      <c r="H8" s="33">
        <f t="shared" si="1"/>
        <v>117</v>
      </c>
      <c r="I8" s="33">
        <f t="shared" si="1"/>
        <v>71</v>
      </c>
      <c r="J8" s="33">
        <f t="shared" si="1"/>
        <v>2545</v>
      </c>
      <c r="K8" s="33">
        <f t="shared" si="1"/>
        <v>150</v>
      </c>
      <c r="L8" s="33">
        <f t="shared" si="1"/>
        <v>0</v>
      </c>
      <c r="M8" s="34"/>
      <c r="N8" s="35"/>
    </row>
    <row r="9" spans="1:16" ht="15.75" customHeight="1">
      <c r="A9" s="99">
        <v>1</v>
      </c>
      <c r="B9" s="36" t="s">
        <v>191</v>
      </c>
      <c r="C9" s="81" t="s">
        <v>168</v>
      </c>
      <c r="D9" s="33">
        <v>550</v>
      </c>
      <c r="E9" s="33">
        <v>245</v>
      </c>
      <c r="F9" s="33">
        <v>85</v>
      </c>
      <c r="G9" s="33">
        <v>10</v>
      </c>
      <c r="H9" s="33">
        <v>8</v>
      </c>
      <c r="I9" s="33">
        <v>2</v>
      </c>
      <c r="J9" s="33">
        <v>245</v>
      </c>
      <c r="K9" s="33">
        <v>50</v>
      </c>
      <c r="L9" s="33">
        <v>0</v>
      </c>
      <c r="M9" s="38"/>
      <c r="N9" s="35" t="s">
        <v>119</v>
      </c>
      <c r="P9" s="24"/>
    </row>
    <row r="10" spans="1:16" ht="27.75" customHeight="1">
      <c r="A10" s="100">
        <v>2</v>
      </c>
      <c r="B10" s="39" t="s">
        <v>2</v>
      </c>
      <c r="C10" s="81" t="s">
        <v>168</v>
      </c>
      <c r="D10" s="40">
        <v>500</v>
      </c>
      <c r="E10" s="40">
        <v>147</v>
      </c>
      <c r="F10" s="40">
        <v>92</v>
      </c>
      <c r="G10" s="40">
        <v>56</v>
      </c>
      <c r="H10" s="40">
        <v>28</v>
      </c>
      <c r="I10" s="40">
        <v>28</v>
      </c>
      <c r="J10" s="40">
        <v>147</v>
      </c>
      <c r="K10" s="40">
        <v>50</v>
      </c>
      <c r="L10" s="40"/>
      <c r="M10" s="87" t="s">
        <v>243</v>
      </c>
      <c r="N10" s="42" t="s">
        <v>252</v>
      </c>
      <c r="P10" s="24"/>
    </row>
    <row r="11" spans="1:16" ht="17.25" customHeight="1">
      <c r="A11" s="81">
        <v>3</v>
      </c>
      <c r="B11" s="37" t="s">
        <v>192</v>
      </c>
      <c r="C11" s="81" t="s">
        <v>168</v>
      </c>
      <c r="D11" s="43">
        <v>324</v>
      </c>
      <c r="E11" s="43">
        <v>137</v>
      </c>
      <c r="F11" s="43"/>
      <c r="G11" s="43"/>
      <c r="H11" s="43"/>
      <c r="I11" s="43"/>
      <c r="J11" s="43">
        <v>137</v>
      </c>
      <c r="K11" s="43"/>
      <c r="L11" s="43"/>
      <c r="M11" s="44" t="s">
        <v>193</v>
      </c>
      <c r="N11" s="45" t="s">
        <v>194</v>
      </c>
      <c r="P11" s="24"/>
    </row>
    <row r="12" spans="1:16" ht="15.75" customHeight="1">
      <c r="A12" s="81">
        <v>4</v>
      </c>
      <c r="B12" s="37" t="s">
        <v>3</v>
      </c>
      <c r="C12" s="81" t="s">
        <v>169</v>
      </c>
      <c r="D12" s="43">
        <v>270</v>
      </c>
      <c r="E12" s="43">
        <v>135</v>
      </c>
      <c r="F12" s="43">
        <v>0</v>
      </c>
      <c r="G12" s="43">
        <v>0</v>
      </c>
      <c r="H12" s="43">
        <v>0</v>
      </c>
      <c r="I12" s="43">
        <v>0</v>
      </c>
      <c r="J12" s="43">
        <v>135</v>
      </c>
      <c r="K12" s="43"/>
      <c r="L12" s="43"/>
      <c r="M12" s="44"/>
      <c r="N12" s="45"/>
      <c r="P12" s="24"/>
    </row>
    <row r="13" spans="1:14" ht="15.75" customHeight="1">
      <c r="A13" s="81">
        <v>5</v>
      </c>
      <c r="B13" s="37" t="s">
        <v>4</v>
      </c>
      <c r="C13" s="81" t="s">
        <v>170</v>
      </c>
      <c r="D13" s="43">
        <v>200</v>
      </c>
      <c r="E13" s="43">
        <v>0</v>
      </c>
      <c r="F13" s="43">
        <v>0</v>
      </c>
      <c r="G13" s="43">
        <v>9</v>
      </c>
      <c r="H13" s="43">
        <v>9</v>
      </c>
      <c r="I13" s="43">
        <v>0</v>
      </c>
      <c r="J13" s="43">
        <v>191</v>
      </c>
      <c r="K13" s="43"/>
      <c r="L13" s="43"/>
      <c r="M13" s="44"/>
      <c r="N13" s="45"/>
    </row>
    <row r="14" spans="1:16" ht="15.75" customHeight="1">
      <c r="A14" s="81">
        <v>6</v>
      </c>
      <c r="B14" s="37" t="s">
        <v>195</v>
      </c>
      <c r="C14" s="81" t="s">
        <v>169</v>
      </c>
      <c r="D14" s="43">
        <v>200</v>
      </c>
      <c r="E14" s="43">
        <v>100</v>
      </c>
      <c r="F14" s="43"/>
      <c r="G14" s="43"/>
      <c r="H14" s="43"/>
      <c r="I14" s="43"/>
      <c r="J14" s="43">
        <v>100</v>
      </c>
      <c r="K14" s="43"/>
      <c r="L14" s="43"/>
      <c r="M14" s="44"/>
      <c r="N14" s="45"/>
      <c r="P14" s="24"/>
    </row>
    <row r="15" spans="1:14" ht="15.75" customHeight="1">
      <c r="A15" s="81">
        <v>7</v>
      </c>
      <c r="B15" s="37" t="s">
        <v>5</v>
      </c>
      <c r="C15" s="81" t="s">
        <v>170</v>
      </c>
      <c r="D15" s="43">
        <v>180</v>
      </c>
      <c r="E15" s="43"/>
      <c r="F15" s="43"/>
      <c r="G15" s="43"/>
      <c r="H15" s="43"/>
      <c r="I15" s="43"/>
      <c r="J15" s="43">
        <v>180</v>
      </c>
      <c r="K15" s="43"/>
      <c r="L15" s="43"/>
      <c r="M15" s="44"/>
      <c r="N15" s="45"/>
    </row>
    <row r="16" spans="1:16" ht="15.75" customHeight="1">
      <c r="A16" s="81">
        <v>8</v>
      </c>
      <c r="B16" s="37" t="s">
        <v>6</v>
      </c>
      <c r="C16" s="81" t="s">
        <v>169</v>
      </c>
      <c r="D16" s="43">
        <v>270</v>
      </c>
      <c r="E16" s="43">
        <v>135</v>
      </c>
      <c r="F16" s="43"/>
      <c r="G16" s="43"/>
      <c r="H16" s="43"/>
      <c r="I16" s="43"/>
      <c r="J16" s="43">
        <v>135</v>
      </c>
      <c r="K16" s="43"/>
      <c r="L16" s="43"/>
      <c r="M16" s="44"/>
      <c r="N16" s="45"/>
      <c r="P16" s="24"/>
    </row>
    <row r="17" spans="1:16" ht="15.75" customHeight="1">
      <c r="A17" s="81">
        <v>9</v>
      </c>
      <c r="B17" s="37" t="s">
        <v>7</v>
      </c>
      <c r="C17" s="81" t="s">
        <v>169</v>
      </c>
      <c r="D17" s="43">
        <v>216</v>
      </c>
      <c r="E17" s="43">
        <v>106</v>
      </c>
      <c r="F17" s="43">
        <v>0</v>
      </c>
      <c r="G17" s="43">
        <v>3</v>
      </c>
      <c r="H17" s="43">
        <v>3</v>
      </c>
      <c r="I17" s="43">
        <v>0</v>
      </c>
      <c r="J17" s="43">
        <v>107</v>
      </c>
      <c r="K17" s="43"/>
      <c r="L17" s="43"/>
      <c r="M17" s="44"/>
      <c r="N17" s="45"/>
      <c r="P17" s="24"/>
    </row>
    <row r="18" spans="1:16" ht="15.75" customHeight="1">
      <c r="A18" s="81">
        <v>10</v>
      </c>
      <c r="B18" s="37" t="s">
        <v>8</v>
      </c>
      <c r="C18" s="81" t="s">
        <v>169</v>
      </c>
      <c r="D18" s="43">
        <v>270</v>
      </c>
      <c r="E18" s="43">
        <v>135</v>
      </c>
      <c r="F18" s="43">
        <v>0</v>
      </c>
      <c r="G18" s="43">
        <v>0</v>
      </c>
      <c r="H18" s="43">
        <v>0</v>
      </c>
      <c r="I18" s="43">
        <v>0</v>
      </c>
      <c r="J18" s="43">
        <v>135</v>
      </c>
      <c r="K18" s="43"/>
      <c r="L18" s="43"/>
      <c r="M18" s="44"/>
      <c r="N18" s="45"/>
      <c r="P18" s="24"/>
    </row>
    <row r="19" spans="1:16" ht="15.75" customHeight="1">
      <c r="A19" s="81">
        <v>11</v>
      </c>
      <c r="B19" s="37" t="s">
        <v>9</v>
      </c>
      <c r="C19" s="81" t="s">
        <v>169</v>
      </c>
      <c r="D19" s="43">
        <v>216</v>
      </c>
      <c r="E19" s="43">
        <v>85</v>
      </c>
      <c r="F19" s="43">
        <v>0</v>
      </c>
      <c r="G19" s="43">
        <v>0</v>
      </c>
      <c r="H19" s="43">
        <v>0</v>
      </c>
      <c r="I19" s="43">
        <v>0</v>
      </c>
      <c r="J19" s="43">
        <v>86</v>
      </c>
      <c r="K19" s="43">
        <v>0</v>
      </c>
      <c r="L19" s="43">
        <v>0</v>
      </c>
      <c r="M19" s="44" t="s">
        <v>10</v>
      </c>
      <c r="N19" s="45" t="s">
        <v>196</v>
      </c>
      <c r="P19" s="24"/>
    </row>
    <row r="20" spans="1:14" ht="15.75" customHeight="1">
      <c r="A20" s="81">
        <v>12</v>
      </c>
      <c r="B20" s="37" t="s">
        <v>11</v>
      </c>
      <c r="C20" s="81" t="s">
        <v>170</v>
      </c>
      <c r="D20" s="43">
        <v>160</v>
      </c>
      <c r="E20" s="43"/>
      <c r="F20" s="43"/>
      <c r="G20" s="43">
        <v>35</v>
      </c>
      <c r="H20" s="43">
        <v>35</v>
      </c>
      <c r="I20" s="43"/>
      <c r="J20" s="43">
        <v>125</v>
      </c>
      <c r="K20" s="43"/>
      <c r="L20" s="43"/>
      <c r="M20" s="44"/>
      <c r="N20" s="45"/>
    </row>
    <row r="21" spans="1:16" ht="36" customHeight="1">
      <c r="A21" s="81">
        <v>13</v>
      </c>
      <c r="B21" s="37" t="s">
        <v>197</v>
      </c>
      <c r="C21" s="81" t="s">
        <v>167</v>
      </c>
      <c r="D21" s="43">
        <v>490</v>
      </c>
      <c r="E21" s="43">
        <v>175</v>
      </c>
      <c r="F21" s="43">
        <v>0</v>
      </c>
      <c r="G21" s="43">
        <v>40</v>
      </c>
      <c r="H21" s="43">
        <v>5</v>
      </c>
      <c r="I21" s="43">
        <v>35</v>
      </c>
      <c r="J21" s="43">
        <v>175</v>
      </c>
      <c r="K21" s="43">
        <v>50</v>
      </c>
      <c r="L21" s="43">
        <v>0</v>
      </c>
      <c r="M21" s="44" t="s">
        <v>12</v>
      </c>
      <c r="N21" s="45" t="s">
        <v>119</v>
      </c>
      <c r="P21" s="24"/>
    </row>
    <row r="22" spans="1:16" ht="15.75" customHeight="1">
      <c r="A22" s="100">
        <v>14</v>
      </c>
      <c r="B22" s="39" t="s">
        <v>13</v>
      </c>
      <c r="C22" s="81" t="s">
        <v>167</v>
      </c>
      <c r="D22" s="40">
        <v>216</v>
      </c>
      <c r="E22" s="40">
        <v>79</v>
      </c>
      <c r="F22" s="40">
        <v>33</v>
      </c>
      <c r="G22" s="40">
        <v>7</v>
      </c>
      <c r="H22" s="40">
        <v>7</v>
      </c>
      <c r="I22" s="40"/>
      <c r="J22" s="40">
        <v>80</v>
      </c>
      <c r="K22" s="40"/>
      <c r="L22" s="40"/>
      <c r="M22" s="41" t="s">
        <v>198</v>
      </c>
      <c r="N22" s="42"/>
      <c r="P22" s="24"/>
    </row>
    <row r="23" spans="1:14" ht="15.75" customHeight="1">
      <c r="A23" s="99">
        <v>15</v>
      </c>
      <c r="B23" s="36" t="s">
        <v>189</v>
      </c>
      <c r="C23" s="81" t="s">
        <v>170</v>
      </c>
      <c r="D23" s="33">
        <v>250</v>
      </c>
      <c r="E23" s="33"/>
      <c r="F23" s="33"/>
      <c r="G23" s="33"/>
      <c r="H23" s="33"/>
      <c r="I23" s="33"/>
      <c r="J23" s="33">
        <v>250</v>
      </c>
      <c r="K23" s="33"/>
      <c r="L23" s="33"/>
      <c r="M23" s="38"/>
      <c r="N23" s="35"/>
    </row>
    <row r="24" spans="1:16" ht="15.75" customHeight="1">
      <c r="A24" s="99">
        <v>16</v>
      </c>
      <c r="B24" s="36" t="s">
        <v>14</v>
      </c>
      <c r="C24" s="81" t="s">
        <v>169</v>
      </c>
      <c r="D24" s="33">
        <v>192</v>
      </c>
      <c r="E24" s="33">
        <v>96</v>
      </c>
      <c r="F24" s="33">
        <v>42</v>
      </c>
      <c r="G24" s="33"/>
      <c r="H24" s="33"/>
      <c r="I24" s="33"/>
      <c r="J24" s="33">
        <v>96</v>
      </c>
      <c r="K24" s="33"/>
      <c r="L24" s="33"/>
      <c r="M24" s="38"/>
      <c r="N24" s="35"/>
      <c r="P24" s="24"/>
    </row>
    <row r="25" spans="1:16" ht="15.75" customHeight="1">
      <c r="A25" s="99">
        <v>17</v>
      </c>
      <c r="B25" s="36" t="s">
        <v>238</v>
      </c>
      <c r="C25" s="81" t="s">
        <v>169</v>
      </c>
      <c r="D25" s="33">
        <v>270</v>
      </c>
      <c r="E25" s="33">
        <v>132</v>
      </c>
      <c r="F25" s="33">
        <v>0</v>
      </c>
      <c r="G25" s="33">
        <v>6</v>
      </c>
      <c r="H25" s="33">
        <v>0</v>
      </c>
      <c r="I25" s="33">
        <v>6</v>
      </c>
      <c r="J25" s="33">
        <v>132</v>
      </c>
      <c r="K25" s="33"/>
      <c r="L25" s="33"/>
      <c r="M25" s="38"/>
      <c r="N25" s="35"/>
      <c r="P25" s="24"/>
    </row>
    <row r="26" spans="1:16" ht="15.75" customHeight="1">
      <c r="A26" s="99">
        <v>18</v>
      </c>
      <c r="B26" s="36" t="s">
        <v>239</v>
      </c>
      <c r="C26" s="81" t="s">
        <v>180</v>
      </c>
      <c r="D26" s="33">
        <v>200</v>
      </c>
      <c r="E26" s="33">
        <v>89</v>
      </c>
      <c r="F26" s="33"/>
      <c r="G26" s="33">
        <v>22</v>
      </c>
      <c r="H26" s="33">
        <v>22</v>
      </c>
      <c r="I26" s="33"/>
      <c r="J26" s="33">
        <v>89</v>
      </c>
      <c r="K26" s="33"/>
      <c r="L26" s="33"/>
      <c r="M26" s="38"/>
      <c r="N26" s="35"/>
      <c r="P26" s="24"/>
    </row>
    <row r="27" spans="1:14" ht="15.75" customHeight="1">
      <c r="A27" s="99"/>
      <c r="B27" s="73" t="s">
        <v>221</v>
      </c>
      <c r="C27" s="32"/>
      <c r="D27" s="33">
        <f aca="true" t="shared" si="2" ref="D27:L27">D28+D29+D30+D31+D32+D33+D34+D35+D36+D37+D38+D39+D40</f>
        <v>3999</v>
      </c>
      <c r="E27" s="33">
        <f t="shared" si="2"/>
        <v>1606</v>
      </c>
      <c r="F27" s="33">
        <f t="shared" si="2"/>
        <v>0</v>
      </c>
      <c r="G27" s="33">
        <f t="shared" si="2"/>
        <v>205</v>
      </c>
      <c r="H27" s="33">
        <f t="shared" si="2"/>
        <v>120</v>
      </c>
      <c r="I27" s="33">
        <f t="shared" si="2"/>
        <v>85</v>
      </c>
      <c r="J27" s="33">
        <f t="shared" si="2"/>
        <v>1963</v>
      </c>
      <c r="K27" s="33">
        <f t="shared" si="2"/>
        <v>50</v>
      </c>
      <c r="L27" s="33">
        <f t="shared" si="2"/>
        <v>5</v>
      </c>
      <c r="M27" s="46"/>
      <c r="N27" s="35"/>
    </row>
    <row r="28" spans="1:16" ht="47.25" customHeight="1">
      <c r="A28" s="100">
        <v>19</v>
      </c>
      <c r="B28" s="39" t="s">
        <v>15</v>
      </c>
      <c r="C28" s="81" t="s">
        <v>168</v>
      </c>
      <c r="D28" s="40">
        <v>449</v>
      </c>
      <c r="E28" s="40">
        <v>129</v>
      </c>
      <c r="F28" s="40"/>
      <c r="G28" s="40">
        <v>26</v>
      </c>
      <c r="H28" s="40">
        <v>18</v>
      </c>
      <c r="I28" s="40">
        <v>8</v>
      </c>
      <c r="J28" s="40">
        <v>129</v>
      </c>
      <c r="K28" s="40">
        <v>50</v>
      </c>
      <c r="L28" s="40">
        <v>5</v>
      </c>
      <c r="M28" s="41" t="s">
        <v>199</v>
      </c>
      <c r="N28" s="88" t="s">
        <v>244</v>
      </c>
      <c r="P28" s="24"/>
    </row>
    <row r="29" spans="1:16" ht="15.75" customHeight="1">
      <c r="A29" s="99">
        <v>20</v>
      </c>
      <c r="B29" s="36" t="s">
        <v>17</v>
      </c>
      <c r="C29" s="81" t="s">
        <v>169</v>
      </c>
      <c r="D29" s="33">
        <v>300</v>
      </c>
      <c r="E29" s="33">
        <v>132</v>
      </c>
      <c r="F29" s="33"/>
      <c r="G29" s="33">
        <v>36</v>
      </c>
      <c r="H29" s="33">
        <v>28</v>
      </c>
      <c r="I29" s="33">
        <v>8</v>
      </c>
      <c r="J29" s="33">
        <v>132</v>
      </c>
      <c r="K29" s="33"/>
      <c r="L29" s="33"/>
      <c r="M29" s="38"/>
      <c r="N29" s="35"/>
      <c r="P29" s="24"/>
    </row>
    <row r="30" spans="1:16" ht="29.25" customHeight="1">
      <c r="A30" s="99">
        <v>21</v>
      </c>
      <c r="B30" s="36" t="s">
        <v>18</v>
      </c>
      <c r="C30" s="81" t="s">
        <v>168</v>
      </c>
      <c r="D30" s="33">
        <v>440</v>
      </c>
      <c r="E30" s="33">
        <v>171</v>
      </c>
      <c r="F30" s="33">
        <v>0</v>
      </c>
      <c r="G30" s="33">
        <v>37</v>
      </c>
      <c r="H30" s="33">
        <v>27</v>
      </c>
      <c r="I30" s="33">
        <v>10</v>
      </c>
      <c r="J30" s="33">
        <v>172</v>
      </c>
      <c r="K30" s="33">
        <v>0</v>
      </c>
      <c r="L30" s="33">
        <v>0</v>
      </c>
      <c r="M30" s="38" t="s">
        <v>19</v>
      </c>
      <c r="N30" s="35"/>
      <c r="P30" s="24"/>
    </row>
    <row r="31" spans="1:16" ht="15.75" customHeight="1">
      <c r="A31" s="99">
        <v>22</v>
      </c>
      <c r="B31" s="36" t="s">
        <v>20</v>
      </c>
      <c r="C31" s="81" t="s">
        <v>169</v>
      </c>
      <c r="D31" s="33">
        <v>200</v>
      </c>
      <c r="E31" s="33">
        <v>95</v>
      </c>
      <c r="F31" s="33"/>
      <c r="G31" s="33">
        <v>10</v>
      </c>
      <c r="H31" s="33">
        <v>5</v>
      </c>
      <c r="I31" s="33">
        <v>5</v>
      </c>
      <c r="J31" s="33">
        <v>95</v>
      </c>
      <c r="K31" s="33"/>
      <c r="L31" s="33"/>
      <c r="M31" s="38"/>
      <c r="N31" s="35"/>
      <c r="P31" s="24"/>
    </row>
    <row r="32" spans="1:16" ht="30.75" customHeight="1">
      <c r="A32" s="99">
        <v>23</v>
      </c>
      <c r="B32" s="36" t="s">
        <v>21</v>
      </c>
      <c r="C32" s="81" t="s">
        <v>169</v>
      </c>
      <c r="D32" s="33">
        <v>225</v>
      </c>
      <c r="E32" s="33">
        <v>90</v>
      </c>
      <c r="F32" s="33">
        <v>0</v>
      </c>
      <c r="G32" s="33">
        <v>45</v>
      </c>
      <c r="H32" s="33">
        <v>0</v>
      </c>
      <c r="I32" s="33">
        <v>45</v>
      </c>
      <c r="J32" s="33">
        <v>90</v>
      </c>
      <c r="K32" s="33">
        <v>0</v>
      </c>
      <c r="L32" s="33">
        <v>0</v>
      </c>
      <c r="M32" s="38"/>
      <c r="N32" s="35" t="s">
        <v>152</v>
      </c>
      <c r="P32" s="24"/>
    </row>
    <row r="33" spans="1:14" ht="15.75" customHeight="1">
      <c r="A33" s="99">
        <v>24</v>
      </c>
      <c r="B33" s="36" t="s">
        <v>22</v>
      </c>
      <c r="C33" s="81" t="s">
        <v>170</v>
      </c>
      <c r="D33" s="33">
        <v>180</v>
      </c>
      <c r="E33" s="33"/>
      <c r="F33" s="33"/>
      <c r="G33" s="33"/>
      <c r="H33" s="33"/>
      <c r="I33" s="33"/>
      <c r="J33" s="33">
        <v>180</v>
      </c>
      <c r="K33" s="33"/>
      <c r="L33" s="33"/>
      <c r="M33" s="38"/>
      <c r="N33" s="35"/>
    </row>
    <row r="34" spans="1:16" ht="15.75" customHeight="1">
      <c r="A34" s="99">
        <v>25</v>
      </c>
      <c r="B34" s="36" t="s">
        <v>23</v>
      </c>
      <c r="C34" s="81" t="s">
        <v>169</v>
      </c>
      <c r="D34" s="33">
        <v>225</v>
      </c>
      <c r="E34" s="33">
        <v>107</v>
      </c>
      <c r="F34" s="33"/>
      <c r="G34" s="33">
        <v>11</v>
      </c>
      <c r="H34" s="33">
        <v>11</v>
      </c>
      <c r="I34" s="33"/>
      <c r="J34" s="33">
        <v>107</v>
      </c>
      <c r="K34" s="33"/>
      <c r="L34" s="33"/>
      <c r="M34" s="38"/>
      <c r="N34" s="35"/>
      <c r="P34" s="24"/>
    </row>
    <row r="35" spans="1:14" ht="15.75" customHeight="1">
      <c r="A35" s="99">
        <v>26</v>
      </c>
      <c r="B35" s="36" t="s">
        <v>24</v>
      </c>
      <c r="C35" s="81" t="s">
        <v>170</v>
      </c>
      <c r="D35" s="33">
        <v>180</v>
      </c>
      <c r="E35" s="33">
        <v>0</v>
      </c>
      <c r="F35" s="33">
        <v>0</v>
      </c>
      <c r="G35" s="33">
        <v>5</v>
      </c>
      <c r="H35" s="33">
        <v>5</v>
      </c>
      <c r="I35" s="33">
        <v>0</v>
      </c>
      <c r="J35" s="33">
        <v>175</v>
      </c>
      <c r="K35" s="33"/>
      <c r="L35" s="33"/>
      <c r="M35" s="38"/>
      <c r="N35" s="35"/>
    </row>
    <row r="36" spans="1:16" ht="15.75" customHeight="1">
      <c r="A36" s="99">
        <v>27</v>
      </c>
      <c r="B36" s="36" t="s">
        <v>25</v>
      </c>
      <c r="C36" s="81" t="s">
        <v>169</v>
      </c>
      <c r="D36" s="33">
        <v>400</v>
      </c>
      <c r="E36" s="33">
        <v>200</v>
      </c>
      <c r="F36" s="33">
        <v>0</v>
      </c>
      <c r="G36" s="33">
        <v>0</v>
      </c>
      <c r="H36" s="33">
        <v>0</v>
      </c>
      <c r="I36" s="33">
        <v>0</v>
      </c>
      <c r="J36" s="33">
        <v>200</v>
      </c>
      <c r="K36" s="33"/>
      <c r="L36" s="33"/>
      <c r="M36" s="38"/>
      <c r="N36" s="35"/>
      <c r="P36" s="24"/>
    </row>
    <row r="37" spans="1:16" ht="15.75" customHeight="1">
      <c r="A37" s="99">
        <v>28</v>
      </c>
      <c r="B37" s="36" t="s">
        <v>200</v>
      </c>
      <c r="C37" s="81" t="s">
        <v>173</v>
      </c>
      <c r="D37" s="33">
        <v>400</v>
      </c>
      <c r="E37" s="33">
        <v>195</v>
      </c>
      <c r="F37" s="33">
        <v>0</v>
      </c>
      <c r="G37" s="33">
        <v>9</v>
      </c>
      <c r="H37" s="33">
        <v>9</v>
      </c>
      <c r="I37" s="33">
        <v>0</v>
      </c>
      <c r="J37" s="33">
        <v>196</v>
      </c>
      <c r="K37" s="33"/>
      <c r="L37" s="33"/>
      <c r="M37" s="38"/>
      <c r="N37" s="35"/>
      <c r="P37" s="24"/>
    </row>
    <row r="38" spans="1:16" ht="15.75" customHeight="1">
      <c r="A38" s="99">
        <v>29</v>
      </c>
      <c r="B38" s="36" t="s">
        <v>26</v>
      </c>
      <c r="C38" s="81" t="s">
        <v>169</v>
      </c>
      <c r="D38" s="33">
        <v>400</v>
      </c>
      <c r="E38" s="33">
        <v>200</v>
      </c>
      <c r="F38" s="33">
        <v>0</v>
      </c>
      <c r="G38" s="33">
        <v>0</v>
      </c>
      <c r="H38" s="33">
        <v>0</v>
      </c>
      <c r="I38" s="33">
        <v>0</v>
      </c>
      <c r="J38" s="33">
        <v>200</v>
      </c>
      <c r="K38" s="33"/>
      <c r="L38" s="33"/>
      <c r="M38" s="38"/>
      <c r="N38" s="35"/>
      <c r="P38" s="24"/>
    </row>
    <row r="39" spans="1:16" ht="15.75" customHeight="1">
      <c r="A39" s="99">
        <v>30</v>
      </c>
      <c r="B39" s="36" t="s">
        <v>27</v>
      </c>
      <c r="C39" s="81" t="s">
        <v>169</v>
      </c>
      <c r="D39" s="33">
        <v>300</v>
      </c>
      <c r="E39" s="33">
        <v>141</v>
      </c>
      <c r="F39" s="33">
        <v>0</v>
      </c>
      <c r="G39" s="33">
        <v>18</v>
      </c>
      <c r="H39" s="33">
        <v>9</v>
      </c>
      <c r="I39" s="33">
        <v>9</v>
      </c>
      <c r="J39" s="33">
        <v>141</v>
      </c>
      <c r="K39" s="33"/>
      <c r="L39" s="33"/>
      <c r="M39" s="38"/>
      <c r="N39" s="35"/>
      <c r="P39" s="24"/>
    </row>
    <row r="40" spans="1:16" ht="15.75" customHeight="1">
      <c r="A40" s="99">
        <v>31</v>
      </c>
      <c r="B40" s="36" t="s">
        <v>28</v>
      </c>
      <c r="C40" s="81" t="s">
        <v>169</v>
      </c>
      <c r="D40" s="33">
        <v>300</v>
      </c>
      <c r="E40" s="33">
        <v>146</v>
      </c>
      <c r="F40" s="33"/>
      <c r="G40" s="33">
        <v>8</v>
      </c>
      <c r="H40" s="33">
        <v>8</v>
      </c>
      <c r="I40" s="33"/>
      <c r="J40" s="33">
        <v>146</v>
      </c>
      <c r="K40" s="33"/>
      <c r="L40" s="33"/>
      <c r="M40" s="38"/>
      <c r="N40" s="35"/>
      <c r="P40" s="24"/>
    </row>
    <row r="41" spans="1:14" ht="15.75" customHeight="1">
      <c r="A41" s="99"/>
      <c r="B41" s="73" t="s">
        <v>222</v>
      </c>
      <c r="C41" s="32"/>
      <c r="D41" s="33">
        <f aca="true" t="shared" si="3" ref="D41:L41">D42+D43+D44+D45+D46+D47+D48+D49+D50+D51+D52</f>
        <v>3547</v>
      </c>
      <c r="E41" s="33">
        <f t="shared" si="3"/>
        <v>1540</v>
      </c>
      <c r="F41" s="33">
        <f t="shared" si="3"/>
        <v>0</v>
      </c>
      <c r="G41" s="33">
        <f t="shared" si="3"/>
        <v>64</v>
      </c>
      <c r="H41" s="33">
        <f t="shared" si="3"/>
        <v>50</v>
      </c>
      <c r="I41" s="33">
        <f t="shared" si="3"/>
        <v>14</v>
      </c>
      <c r="J41" s="33">
        <f t="shared" si="3"/>
        <v>1813</v>
      </c>
      <c r="K41" s="33">
        <f t="shared" si="3"/>
        <v>50</v>
      </c>
      <c r="L41" s="33">
        <f t="shared" si="3"/>
        <v>0</v>
      </c>
      <c r="M41" s="46"/>
      <c r="N41" s="35"/>
    </row>
    <row r="42" spans="1:16" ht="26.25" customHeight="1">
      <c r="A42" s="100">
        <v>32</v>
      </c>
      <c r="B42" s="39" t="s">
        <v>29</v>
      </c>
      <c r="C42" s="81" t="s">
        <v>168</v>
      </c>
      <c r="D42" s="40">
        <v>377</v>
      </c>
      <c r="E42" s="40">
        <v>116</v>
      </c>
      <c r="F42" s="40">
        <v>0</v>
      </c>
      <c r="G42" s="40">
        <v>15</v>
      </c>
      <c r="H42" s="40">
        <v>15</v>
      </c>
      <c r="I42" s="40">
        <v>0</v>
      </c>
      <c r="J42" s="40">
        <v>116</v>
      </c>
      <c r="K42" s="40">
        <v>50</v>
      </c>
      <c r="L42" s="40">
        <v>0</v>
      </c>
      <c r="M42" s="41" t="s">
        <v>16</v>
      </c>
      <c r="N42" s="88" t="s">
        <v>245</v>
      </c>
      <c r="P42" s="24"/>
    </row>
    <row r="43" spans="1:16" ht="15.75" customHeight="1">
      <c r="A43" s="99">
        <v>33</v>
      </c>
      <c r="B43" s="36" t="s">
        <v>30</v>
      </c>
      <c r="C43" s="81" t="s">
        <v>169</v>
      </c>
      <c r="D43" s="33">
        <v>325</v>
      </c>
      <c r="E43" s="33">
        <v>162</v>
      </c>
      <c r="F43" s="33">
        <v>0</v>
      </c>
      <c r="G43" s="33">
        <v>0</v>
      </c>
      <c r="H43" s="33">
        <v>0</v>
      </c>
      <c r="I43" s="33">
        <v>0</v>
      </c>
      <c r="J43" s="33">
        <v>163</v>
      </c>
      <c r="K43" s="33"/>
      <c r="L43" s="33"/>
      <c r="M43" s="38"/>
      <c r="N43" s="35"/>
      <c r="P43" s="24"/>
    </row>
    <row r="44" spans="1:16" ht="15.75" customHeight="1">
      <c r="A44" s="99">
        <v>34</v>
      </c>
      <c r="B44" s="36" t="s">
        <v>31</v>
      </c>
      <c r="C44" s="81" t="s">
        <v>169</v>
      </c>
      <c r="D44" s="33">
        <v>200</v>
      </c>
      <c r="E44" s="33">
        <v>100</v>
      </c>
      <c r="F44" s="33"/>
      <c r="G44" s="33"/>
      <c r="H44" s="33"/>
      <c r="I44" s="33"/>
      <c r="J44" s="33">
        <v>100</v>
      </c>
      <c r="K44" s="33"/>
      <c r="L44" s="33"/>
      <c r="M44" s="38"/>
      <c r="N44" s="35"/>
      <c r="P44" s="24"/>
    </row>
    <row r="45" spans="1:16" ht="15.75" customHeight="1">
      <c r="A45" s="99">
        <v>35</v>
      </c>
      <c r="B45" s="36" t="s">
        <v>32</v>
      </c>
      <c r="C45" s="81" t="s">
        <v>169</v>
      </c>
      <c r="D45" s="33">
        <v>200</v>
      </c>
      <c r="E45" s="33">
        <v>100</v>
      </c>
      <c r="F45" s="33"/>
      <c r="G45" s="33"/>
      <c r="H45" s="33"/>
      <c r="I45" s="33"/>
      <c r="J45" s="33">
        <v>100</v>
      </c>
      <c r="K45" s="33"/>
      <c r="L45" s="33"/>
      <c r="M45" s="38"/>
      <c r="N45" s="35"/>
      <c r="P45" s="24"/>
    </row>
    <row r="46" spans="1:16" ht="15.75" customHeight="1">
      <c r="A46" s="99">
        <v>36</v>
      </c>
      <c r="B46" s="36" t="s">
        <v>33</v>
      </c>
      <c r="C46" s="81" t="s">
        <v>169</v>
      </c>
      <c r="D46" s="33">
        <v>300</v>
      </c>
      <c r="E46" s="33">
        <v>150</v>
      </c>
      <c r="F46" s="33"/>
      <c r="G46" s="33"/>
      <c r="H46" s="33"/>
      <c r="I46" s="33"/>
      <c r="J46" s="33">
        <v>150</v>
      </c>
      <c r="K46" s="33"/>
      <c r="L46" s="33"/>
      <c r="M46" s="38"/>
      <c r="N46" s="35"/>
      <c r="P46" s="24"/>
    </row>
    <row r="47" spans="1:14" ht="15.75" customHeight="1">
      <c r="A47" s="99">
        <v>37</v>
      </c>
      <c r="B47" s="36" t="s">
        <v>34</v>
      </c>
      <c r="C47" s="81" t="s">
        <v>170</v>
      </c>
      <c r="D47" s="33">
        <v>270</v>
      </c>
      <c r="E47" s="33"/>
      <c r="F47" s="33"/>
      <c r="G47" s="33"/>
      <c r="H47" s="33"/>
      <c r="I47" s="33"/>
      <c r="J47" s="33">
        <v>270</v>
      </c>
      <c r="K47" s="33"/>
      <c r="L47" s="33"/>
      <c r="M47" s="38"/>
      <c r="N47" s="35"/>
    </row>
    <row r="48" spans="1:16" ht="15.75" customHeight="1">
      <c r="A48" s="99">
        <v>38</v>
      </c>
      <c r="B48" s="36" t="s">
        <v>35</v>
      </c>
      <c r="C48" s="81" t="s">
        <v>169</v>
      </c>
      <c r="D48" s="33">
        <v>325</v>
      </c>
      <c r="E48" s="33">
        <v>162</v>
      </c>
      <c r="F48" s="33"/>
      <c r="G48" s="33"/>
      <c r="H48" s="33"/>
      <c r="I48" s="33"/>
      <c r="J48" s="33">
        <v>163</v>
      </c>
      <c r="K48" s="33"/>
      <c r="L48" s="33"/>
      <c r="M48" s="38"/>
      <c r="N48" s="35"/>
      <c r="P48" s="24"/>
    </row>
    <row r="49" spans="1:16" ht="15.75" customHeight="1">
      <c r="A49" s="81">
        <v>39</v>
      </c>
      <c r="B49" s="37" t="s">
        <v>201</v>
      </c>
      <c r="C49" s="81" t="s">
        <v>173</v>
      </c>
      <c r="D49" s="43">
        <v>400</v>
      </c>
      <c r="E49" s="43">
        <v>198</v>
      </c>
      <c r="F49" s="43"/>
      <c r="G49" s="43">
        <v>4</v>
      </c>
      <c r="H49" s="43">
        <v>4</v>
      </c>
      <c r="I49" s="43"/>
      <c r="J49" s="43">
        <v>198</v>
      </c>
      <c r="K49" s="43"/>
      <c r="L49" s="43"/>
      <c r="M49" s="44"/>
      <c r="N49" s="91" t="s">
        <v>249</v>
      </c>
      <c r="P49" s="24"/>
    </row>
    <row r="50" spans="1:16" ht="15.75" customHeight="1">
      <c r="A50" s="99">
        <v>40</v>
      </c>
      <c r="B50" s="36" t="s">
        <v>36</v>
      </c>
      <c r="C50" s="81" t="s">
        <v>169</v>
      </c>
      <c r="D50" s="33">
        <v>400</v>
      </c>
      <c r="E50" s="33">
        <v>200</v>
      </c>
      <c r="F50" s="33"/>
      <c r="G50" s="33"/>
      <c r="H50" s="33"/>
      <c r="I50" s="33"/>
      <c r="J50" s="33">
        <v>200</v>
      </c>
      <c r="K50" s="33"/>
      <c r="L50" s="33"/>
      <c r="M50" s="38"/>
      <c r="N50" s="35"/>
      <c r="P50" s="24"/>
    </row>
    <row r="51" spans="1:16" ht="15.75" customHeight="1">
      <c r="A51" s="99">
        <v>41</v>
      </c>
      <c r="B51" s="36" t="s">
        <v>37</v>
      </c>
      <c r="C51" s="81" t="s">
        <v>169</v>
      </c>
      <c r="D51" s="33">
        <v>400</v>
      </c>
      <c r="E51" s="33">
        <v>193</v>
      </c>
      <c r="F51" s="33"/>
      <c r="G51" s="33">
        <v>13</v>
      </c>
      <c r="H51" s="33">
        <v>13</v>
      </c>
      <c r="I51" s="33"/>
      <c r="J51" s="33">
        <v>194</v>
      </c>
      <c r="K51" s="33"/>
      <c r="L51" s="33"/>
      <c r="M51" s="38"/>
      <c r="N51" s="35"/>
      <c r="P51" s="24"/>
    </row>
    <row r="52" spans="1:16" ht="15.75" customHeight="1">
      <c r="A52" s="99">
        <v>42</v>
      </c>
      <c r="B52" s="36" t="s">
        <v>38</v>
      </c>
      <c r="C52" s="81" t="s">
        <v>168</v>
      </c>
      <c r="D52" s="33">
        <v>350</v>
      </c>
      <c r="E52" s="33">
        <v>159</v>
      </c>
      <c r="F52" s="33"/>
      <c r="G52" s="33">
        <v>32</v>
      </c>
      <c r="H52" s="33">
        <v>18</v>
      </c>
      <c r="I52" s="33">
        <v>14</v>
      </c>
      <c r="J52" s="33">
        <v>159</v>
      </c>
      <c r="K52" s="33"/>
      <c r="L52" s="33"/>
      <c r="M52" s="38"/>
      <c r="N52" s="35"/>
      <c r="P52" s="24"/>
    </row>
    <row r="53" spans="1:14" ht="15.75" customHeight="1">
      <c r="A53" s="99"/>
      <c r="B53" s="73" t="s">
        <v>223</v>
      </c>
      <c r="C53" s="32"/>
      <c r="D53" s="33">
        <f aca="true" t="shared" si="4" ref="D53:L53">D54+D55+D56+D57+D58+D59+D60+D61+D62+D63+D64+D65+D66+D67+D68</f>
        <v>3720</v>
      </c>
      <c r="E53" s="33">
        <f t="shared" si="4"/>
        <v>1355</v>
      </c>
      <c r="F53" s="33">
        <f t="shared" si="4"/>
        <v>200</v>
      </c>
      <c r="G53" s="33">
        <f t="shared" si="4"/>
        <v>176</v>
      </c>
      <c r="H53" s="33">
        <f t="shared" si="4"/>
        <v>117</v>
      </c>
      <c r="I53" s="33">
        <f t="shared" si="4"/>
        <v>59</v>
      </c>
      <c r="J53" s="33">
        <f t="shared" si="4"/>
        <v>2039</v>
      </c>
      <c r="K53" s="33">
        <f t="shared" si="4"/>
        <v>0</v>
      </c>
      <c r="L53" s="33">
        <f t="shared" si="4"/>
        <v>0</v>
      </c>
      <c r="M53" s="46"/>
      <c r="N53" s="35"/>
    </row>
    <row r="54" spans="1:16" ht="15.75" customHeight="1">
      <c r="A54" s="99">
        <v>43</v>
      </c>
      <c r="B54" s="36" t="s">
        <v>240</v>
      </c>
      <c r="C54" s="81" t="s">
        <v>180</v>
      </c>
      <c r="D54" s="33">
        <v>200</v>
      </c>
      <c r="E54" s="33">
        <v>100</v>
      </c>
      <c r="F54" s="33"/>
      <c r="G54" s="33"/>
      <c r="H54" s="33"/>
      <c r="I54" s="33"/>
      <c r="J54" s="33">
        <v>100</v>
      </c>
      <c r="K54" s="33"/>
      <c r="L54" s="33"/>
      <c r="M54" s="38"/>
      <c r="N54" s="35"/>
      <c r="P54" s="24"/>
    </row>
    <row r="55" spans="1:16" ht="15.75" customHeight="1">
      <c r="A55" s="99">
        <v>44</v>
      </c>
      <c r="B55" s="36" t="s">
        <v>39</v>
      </c>
      <c r="C55" s="81" t="s">
        <v>169</v>
      </c>
      <c r="D55" s="33">
        <v>216</v>
      </c>
      <c r="E55" s="33">
        <v>105</v>
      </c>
      <c r="F55" s="33"/>
      <c r="G55" s="33">
        <v>6</v>
      </c>
      <c r="H55" s="33"/>
      <c r="I55" s="33">
        <v>6</v>
      </c>
      <c r="J55" s="33">
        <v>105</v>
      </c>
      <c r="K55" s="33"/>
      <c r="L55" s="33"/>
      <c r="M55" s="38"/>
      <c r="N55" s="35"/>
      <c r="P55" s="24"/>
    </row>
    <row r="56" spans="1:16" ht="15.75" customHeight="1">
      <c r="A56" s="99">
        <v>45</v>
      </c>
      <c r="B56" s="36" t="s">
        <v>40</v>
      </c>
      <c r="C56" s="81" t="s">
        <v>169</v>
      </c>
      <c r="D56" s="33">
        <v>216</v>
      </c>
      <c r="E56" s="33">
        <v>108</v>
      </c>
      <c r="F56" s="33"/>
      <c r="G56" s="33"/>
      <c r="H56" s="33"/>
      <c r="I56" s="33"/>
      <c r="J56" s="33">
        <v>108</v>
      </c>
      <c r="K56" s="33"/>
      <c r="L56" s="33"/>
      <c r="M56" s="38"/>
      <c r="N56" s="35"/>
      <c r="P56" s="24"/>
    </row>
    <row r="57" spans="1:16" ht="45.75" customHeight="1">
      <c r="A57" s="99">
        <v>46</v>
      </c>
      <c r="B57" s="36" t="s">
        <v>41</v>
      </c>
      <c r="C57" s="81" t="s">
        <v>169</v>
      </c>
      <c r="D57" s="33">
        <v>325</v>
      </c>
      <c r="E57" s="33">
        <v>117</v>
      </c>
      <c r="F57" s="33"/>
      <c r="G57" s="33">
        <v>90</v>
      </c>
      <c r="H57" s="33">
        <v>45</v>
      </c>
      <c r="I57" s="33">
        <v>45</v>
      </c>
      <c r="J57" s="33">
        <v>118</v>
      </c>
      <c r="K57" s="33"/>
      <c r="L57" s="33"/>
      <c r="M57" s="38"/>
      <c r="N57" s="91" t="s">
        <v>248</v>
      </c>
      <c r="P57" s="24"/>
    </row>
    <row r="58" spans="1:16" ht="25.5" customHeight="1">
      <c r="A58" s="99">
        <v>47</v>
      </c>
      <c r="B58" s="39" t="s">
        <v>42</v>
      </c>
      <c r="C58" s="81" t="s">
        <v>168</v>
      </c>
      <c r="D58" s="33">
        <v>325</v>
      </c>
      <c r="E58" s="33">
        <v>126</v>
      </c>
      <c r="F58" s="33"/>
      <c r="G58" s="33">
        <v>22</v>
      </c>
      <c r="H58" s="33">
        <v>14</v>
      </c>
      <c r="I58" s="33">
        <v>8</v>
      </c>
      <c r="J58" s="33">
        <v>127</v>
      </c>
      <c r="K58" s="33"/>
      <c r="L58" s="33"/>
      <c r="M58" s="89" t="s">
        <v>246</v>
      </c>
      <c r="N58" s="90" t="s">
        <v>247</v>
      </c>
      <c r="P58" s="24"/>
    </row>
    <row r="59" spans="1:16" ht="32.25" customHeight="1">
      <c r="A59" s="100">
        <v>48</v>
      </c>
      <c r="B59" s="39" t="s">
        <v>43</v>
      </c>
      <c r="C59" s="81" t="s">
        <v>168</v>
      </c>
      <c r="D59" s="40">
        <v>432</v>
      </c>
      <c r="E59" s="40">
        <v>155</v>
      </c>
      <c r="F59" s="40">
        <v>76</v>
      </c>
      <c r="G59" s="40">
        <v>22</v>
      </c>
      <c r="H59" s="40">
        <v>22</v>
      </c>
      <c r="I59" s="40">
        <v>0</v>
      </c>
      <c r="J59" s="40">
        <v>155</v>
      </c>
      <c r="K59" s="40"/>
      <c r="L59" s="40"/>
      <c r="M59" s="41" t="s">
        <v>202</v>
      </c>
      <c r="N59" s="42" t="s">
        <v>211</v>
      </c>
      <c r="P59" s="24"/>
    </row>
    <row r="60" spans="1:16" ht="15.75" customHeight="1">
      <c r="A60" s="99">
        <v>49</v>
      </c>
      <c r="B60" s="36" t="s">
        <v>44</v>
      </c>
      <c r="C60" s="81" t="s">
        <v>169</v>
      </c>
      <c r="D60" s="33">
        <v>200</v>
      </c>
      <c r="E60" s="33">
        <v>100</v>
      </c>
      <c r="F60" s="33">
        <v>43</v>
      </c>
      <c r="G60" s="33"/>
      <c r="H60" s="33"/>
      <c r="I60" s="33"/>
      <c r="J60" s="33">
        <v>100</v>
      </c>
      <c r="K60" s="33"/>
      <c r="L60" s="33"/>
      <c r="M60" s="38"/>
      <c r="N60" s="35"/>
      <c r="P60" s="24"/>
    </row>
    <row r="61" spans="1:14" ht="15.75" customHeight="1">
      <c r="A61" s="99">
        <v>50</v>
      </c>
      <c r="B61" s="36" t="s">
        <v>45</v>
      </c>
      <c r="C61" s="81" t="s">
        <v>170</v>
      </c>
      <c r="D61" s="33">
        <v>300</v>
      </c>
      <c r="E61" s="33"/>
      <c r="F61" s="33"/>
      <c r="G61" s="33"/>
      <c r="H61" s="33"/>
      <c r="I61" s="33"/>
      <c r="J61" s="33">
        <v>300</v>
      </c>
      <c r="K61" s="33"/>
      <c r="L61" s="33"/>
      <c r="M61" s="38"/>
      <c r="N61" s="35"/>
    </row>
    <row r="62" spans="1:16" ht="15.75" customHeight="1">
      <c r="A62" s="99">
        <v>51</v>
      </c>
      <c r="B62" s="36" t="s">
        <v>46</v>
      </c>
      <c r="C62" s="81" t="s">
        <v>169</v>
      </c>
      <c r="D62" s="33">
        <v>180</v>
      </c>
      <c r="E62" s="33">
        <v>90</v>
      </c>
      <c r="F62" s="33">
        <v>71</v>
      </c>
      <c r="G62" s="33"/>
      <c r="H62" s="33"/>
      <c r="I62" s="33"/>
      <c r="J62" s="33">
        <v>90</v>
      </c>
      <c r="K62" s="33"/>
      <c r="L62" s="33"/>
      <c r="M62" s="38"/>
      <c r="N62" s="35"/>
      <c r="P62" s="24"/>
    </row>
    <row r="63" spans="1:16" ht="15.75" customHeight="1">
      <c r="A63" s="99">
        <v>52</v>
      </c>
      <c r="B63" s="36" t="s">
        <v>47</v>
      </c>
      <c r="C63" s="81" t="s">
        <v>169</v>
      </c>
      <c r="D63" s="33">
        <v>216</v>
      </c>
      <c r="E63" s="33">
        <v>108</v>
      </c>
      <c r="F63" s="33">
        <v>10</v>
      </c>
      <c r="G63" s="33"/>
      <c r="H63" s="33"/>
      <c r="I63" s="33"/>
      <c r="J63" s="33">
        <v>108</v>
      </c>
      <c r="K63" s="33"/>
      <c r="L63" s="33"/>
      <c r="M63" s="38"/>
      <c r="N63" s="35"/>
      <c r="P63" s="24"/>
    </row>
    <row r="64" spans="1:14" ht="15.75" customHeight="1">
      <c r="A64" s="99">
        <v>53</v>
      </c>
      <c r="B64" s="36" t="s">
        <v>48</v>
      </c>
      <c r="C64" s="81" t="s">
        <v>170</v>
      </c>
      <c r="D64" s="33">
        <v>200</v>
      </c>
      <c r="E64" s="33"/>
      <c r="F64" s="33"/>
      <c r="G64" s="33"/>
      <c r="H64" s="33"/>
      <c r="I64" s="33"/>
      <c r="J64" s="33">
        <v>200</v>
      </c>
      <c r="K64" s="33"/>
      <c r="L64" s="33"/>
      <c r="M64" s="38"/>
      <c r="N64" s="35"/>
    </row>
    <row r="65" spans="1:16" ht="15.75" customHeight="1">
      <c r="A65" s="99">
        <v>54</v>
      </c>
      <c r="B65" s="36" t="s">
        <v>49</v>
      </c>
      <c r="C65" s="81" t="s">
        <v>169</v>
      </c>
      <c r="D65" s="33">
        <v>250</v>
      </c>
      <c r="E65" s="33">
        <v>110</v>
      </c>
      <c r="F65" s="33"/>
      <c r="G65" s="33">
        <v>29</v>
      </c>
      <c r="H65" s="33">
        <v>29</v>
      </c>
      <c r="I65" s="33"/>
      <c r="J65" s="33">
        <v>111</v>
      </c>
      <c r="K65" s="33"/>
      <c r="L65" s="33"/>
      <c r="M65" s="38"/>
      <c r="N65" s="35"/>
      <c r="P65" s="24"/>
    </row>
    <row r="66" spans="1:14" ht="15.75" customHeight="1">
      <c r="A66" s="99">
        <v>55</v>
      </c>
      <c r="B66" s="36" t="s">
        <v>50</v>
      </c>
      <c r="C66" s="81" t="s">
        <v>170</v>
      </c>
      <c r="D66" s="33">
        <v>180</v>
      </c>
      <c r="E66" s="33"/>
      <c r="F66" s="33"/>
      <c r="G66" s="33"/>
      <c r="H66" s="33"/>
      <c r="I66" s="33"/>
      <c r="J66" s="33">
        <v>180</v>
      </c>
      <c r="K66" s="33"/>
      <c r="L66" s="33"/>
      <c r="M66" s="38"/>
      <c r="N66" s="35"/>
    </row>
    <row r="67" spans="1:16" ht="15.75" customHeight="1">
      <c r="A67" s="99">
        <v>56</v>
      </c>
      <c r="B67" s="36" t="s">
        <v>51</v>
      </c>
      <c r="C67" s="81" t="s">
        <v>169</v>
      </c>
      <c r="D67" s="33">
        <v>260</v>
      </c>
      <c r="E67" s="33">
        <v>130</v>
      </c>
      <c r="F67" s="33"/>
      <c r="G67" s="33"/>
      <c r="H67" s="33"/>
      <c r="I67" s="33"/>
      <c r="J67" s="33">
        <v>130</v>
      </c>
      <c r="K67" s="33"/>
      <c r="L67" s="33"/>
      <c r="M67" s="38"/>
      <c r="N67" s="35"/>
      <c r="P67" s="24"/>
    </row>
    <row r="68" spans="1:16" ht="15.75" customHeight="1">
      <c r="A68" s="99">
        <v>57</v>
      </c>
      <c r="B68" s="36" t="s">
        <v>203</v>
      </c>
      <c r="C68" s="81" t="s">
        <v>173</v>
      </c>
      <c r="D68" s="33">
        <v>220</v>
      </c>
      <c r="E68" s="33">
        <v>106</v>
      </c>
      <c r="F68" s="33"/>
      <c r="G68" s="33">
        <v>7</v>
      </c>
      <c r="H68" s="33">
        <v>7</v>
      </c>
      <c r="I68" s="33"/>
      <c r="J68" s="33">
        <v>107</v>
      </c>
      <c r="K68" s="33"/>
      <c r="L68" s="33"/>
      <c r="M68" s="38"/>
      <c r="N68" s="35"/>
      <c r="P68" s="24"/>
    </row>
    <row r="69" spans="1:14" ht="15.75" customHeight="1">
      <c r="A69" s="99"/>
      <c r="B69" s="73" t="s">
        <v>224</v>
      </c>
      <c r="C69" s="32"/>
      <c r="D69" s="33">
        <f>D70+D71+D72+D73+D74+D75+D76+D77+D78+D79+D80</f>
        <v>3615</v>
      </c>
      <c r="E69" s="33">
        <f aca="true" t="shared" si="5" ref="E69:L69">E70+E71+E72+E73+E74+E75+E76+E77+E78+E79+E80</f>
        <v>1222</v>
      </c>
      <c r="F69" s="33">
        <f t="shared" si="5"/>
        <v>0</v>
      </c>
      <c r="G69" s="33">
        <f t="shared" si="5"/>
        <v>183</v>
      </c>
      <c r="H69" s="33">
        <f t="shared" si="5"/>
        <v>140</v>
      </c>
      <c r="I69" s="33">
        <f t="shared" si="5"/>
        <v>43</v>
      </c>
      <c r="J69" s="33">
        <f t="shared" si="5"/>
        <v>1625</v>
      </c>
      <c r="K69" s="33">
        <f t="shared" si="5"/>
        <v>0</v>
      </c>
      <c r="L69" s="33">
        <f t="shared" si="5"/>
        <v>10</v>
      </c>
      <c r="M69" s="34"/>
      <c r="N69" s="35"/>
    </row>
    <row r="70" spans="1:16" ht="15.75" customHeight="1">
      <c r="A70" s="99">
        <v>58</v>
      </c>
      <c r="B70" s="36" t="s">
        <v>52</v>
      </c>
      <c r="C70" s="81" t="s">
        <v>169</v>
      </c>
      <c r="D70" s="33">
        <v>200</v>
      </c>
      <c r="E70" s="33">
        <v>96</v>
      </c>
      <c r="F70" s="33"/>
      <c r="G70" s="33">
        <v>8</v>
      </c>
      <c r="H70" s="33">
        <v>8</v>
      </c>
      <c r="I70" s="33"/>
      <c r="J70" s="33">
        <v>96</v>
      </c>
      <c r="K70" s="33"/>
      <c r="L70" s="33"/>
      <c r="M70" s="38"/>
      <c r="N70" s="35"/>
      <c r="P70" s="24"/>
    </row>
    <row r="71" spans="1:16" ht="15.75" customHeight="1">
      <c r="A71" s="99">
        <v>59</v>
      </c>
      <c r="B71" s="36" t="s">
        <v>53</v>
      </c>
      <c r="C71" s="81" t="s">
        <v>169</v>
      </c>
      <c r="D71" s="33">
        <v>200</v>
      </c>
      <c r="E71" s="33">
        <v>97</v>
      </c>
      <c r="F71" s="33"/>
      <c r="G71" s="33">
        <v>6</v>
      </c>
      <c r="H71" s="33">
        <v>6</v>
      </c>
      <c r="I71" s="33"/>
      <c r="J71" s="33">
        <v>97</v>
      </c>
      <c r="K71" s="33"/>
      <c r="L71" s="33"/>
      <c r="M71" s="38"/>
      <c r="N71" s="35"/>
      <c r="P71" s="24"/>
    </row>
    <row r="72" spans="1:16" ht="31.5" customHeight="1">
      <c r="A72" s="99">
        <v>60</v>
      </c>
      <c r="B72" s="36" t="s">
        <v>54</v>
      </c>
      <c r="C72" s="81" t="s">
        <v>169</v>
      </c>
      <c r="D72" s="33">
        <v>384</v>
      </c>
      <c r="E72" s="33">
        <v>165</v>
      </c>
      <c r="F72" s="33">
        <v>0</v>
      </c>
      <c r="G72" s="33">
        <v>24</v>
      </c>
      <c r="H72" s="33">
        <v>12</v>
      </c>
      <c r="I72" s="33">
        <v>12</v>
      </c>
      <c r="J72" s="33">
        <v>165</v>
      </c>
      <c r="K72" s="33">
        <v>0</v>
      </c>
      <c r="L72" s="33">
        <v>0</v>
      </c>
      <c r="M72" s="38" t="s">
        <v>262</v>
      </c>
      <c r="N72" s="35" t="s">
        <v>120</v>
      </c>
      <c r="P72" s="24"/>
    </row>
    <row r="73" spans="1:16" ht="15.75" customHeight="1">
      <c r="A73" s="99">
        <v>61</v>
      </c>
      <c r="B73" s="36" t="s">
        <v>55</v>
      </c>
      <c r="C73" s="81" t="s">
        <v>169</v>
      </c>
      <c r="D73" s="33">
        <v>288</v>
      </c>
      <c r="E73" s="33">
        <v>144</v>
      </c>
      <c r="F73" s="33"/>
      <c r="G73" s="33"/>
      <c r="H73" s="33"/>
      <c r="I73" s="33"/>
      <c r="J73" s="33">
        <v>144</v>
      </c>
      <c r="K73" s="33"/>
      <c r="L73" s="33"/>
      <c r="M73" s="38"/>
      <c r="N73" s="35"/>
      <c r="P73" s="24"/>
    </row>
    <row r="74" spans="1:16" ht="15.75" customHeight="1">
      <c r="A74" s="99">
        <v>62</v>
      </c>
      <c r="B74" s="36" t="s">
        <v>204</v>
      </c>
      <c r="C74" s="81" t="s">
        <v>169</v>
      </c>
      <c r="D74" s="33">
        <v>288</v>
      </c>
      <c r="E74" s="33">
        <v>128</v>
      </c>
      <c r="F74" s="33"/>
      <c r="G74" s="33">
        <v>31</v>
      </c>
      <c r="H74" s="33">
        <v>24</v>
      </c>
      <c r="I74" s="33">
        <v>7</v>
      </c>
      <c r="J74" s="33">
        <v>129</v>
      </c>
      <c r="K74" s="33"/>
      <c r="L74" s="33"/>
      <c r="M74" s="38"/>
      <c r="N74" s="35"/>
      <c r="P74" s="24"/>
    </row>
    <row r="75" spans="1:16" ht="15.75" customHeight="1">
      <c r="A75" s="99">
        <v>63</v>
      </c>
      <c r="B75" s="36" t="s">
        <v>56</v>
      </c>
      <c r="C75" s="81" t="s">
        <v>169</v>
      </c>
      <c r="D75" s="33">
        <v>300</v>
      </c>
      <c r="E75" s="33">
        <v>145</v>
      </c>
      <c r="F75" s="33"/>
      <c r="G75" s="33">
        <v>9</v>
      </c>
      <c r="H75" s="33">
        <v>9</v>
      </c>
      <c r="I75" s="33"/>
      <c r="J75" s="33">
        <v>146</v>
      </c>
      <c r="K75" s="33"/>
      <c r="L75" s="33"/>
      <c r="M75" s="38"/>
      <c r="N75" s="35"/>
      <c r="P75" s="24"/>
    </row>
    <row r="76" spans="1:16" ht="44.25" customHeight="1">
      <c r="A76" s="81">
        <v>64</v>
      </c>
      <c r="B76" s="37" t="s">
        <v>59</v>
      </c>
      <c r="C76" s="81" t="s">
        <v>168</v>
      </c>
      <c r="D76" s="43">
        <v>1000</v>
      </c>
      <c r="E76" s="43">
        <v>224</v>
      </c>
      <c r="F76" s="43">
        <v>0</v>
      </c>
      <c r="G76" s="43">
        <v>47</v>
      </c>
      <c r="H76" s="43">
        <v>32</v>
      </c>
      <c r="I76" s="43">
        <v>15</v>
      </c>
      <c r="J76" s="43">
        <v>224</v>
      </c>
      <c r="K76" s="43">
        <v>0</v>
      </c>
      <c r="L76" s="43">
        <v>5</v>
      </c>
      <c r="M76" s="44" t="s">
        <v>188</v>
      </c>
      <c r="N76" s="45" t="s">
        <v>212</v>
      </c>
      <c r="P76" s="24"/>
    </row>
    <row r="77" spans="1:16" ht="24" customHeight="1">
      <c r="A77" s="81">
        <v>65</v>
      </c>
      <c r="B77" s="37" t="s">
        <v>60</v>
      </c>
      <c r="C77" s="81" t="s">
        <v>169</v>
      </c>
      <c r="D77" s="43">
        <v>195</v>
      </c>
      <c r="E77" s="43">
        <v>90</v>
      </c>
      <c r="F77" s="43"/>
      <c r="G77" s="43"/>
      <c r="H77" s="43"/>
      <c r="I77" s="43"/>
      <c r="J77" s="43">
        <v>90</v>
      </c>
      <c r="K77" s="43"/>
      <c r="L77" s="43"/>
      <c r="M77" s="44" t="s">
        <v>263</v>
      </c>
      <c r="N77" s="45" t="s">
        <v>121</v>
      </c>
      <c r="P77" s="24"/>
    </row>
    <row r="78" spans="1:16" ht="46.5" customHeight="1">
      <c r="A78" s="81">
        <v>66</v>
      </c>
      <c r="B78" s="39" t="s">
        <v>205</v>
      </c>
      <c r="C78" s="81" t="s">
        <v>173</v>
      </c>
      <c r="D78" s="43">
        <v>360</v>
      </c>
      <c r="E78" s="43">
        <v>133</v>
      </c>
      <c r="F78" s="43">
        <v>0</v>
      </c>
      <c r="G78" s="43">
        <v>58</v>
      </c>
      <c r="H78" s="43">
        <v>49</v>
      </c>
      <c r="I78" s="43">
        <v>9</v>
      </c>
      <c r="J78" s="43">
        <v>134</v>
      </c>
      <c r="K78" s="43">
        <v>0</v>
      </c>
      <c r="L78" s="43">
        <v>5</v>
      </c>
      <c r="M78" s="44" t="s">
        <v>206</v>
      </c>
      <c r="N78" s="91" t="s">
        <v>250</v>
      </c>
      <c r="P78" s="24"/>
    </row>
    <row r="79" spans="1:14" ht="15.75" customHeight="1">
      <c r="A79" s="99">
        <v>67</v>
      </c>
      <c r="B79" s="36" t="s">
        <v>61</v>
      </c>
      <c r="C79" s="81" t="s">
        <v>170</v>
      </c>
      <c r="D79" s="33">
        <v>200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200</v>
      </c>
      <c r="K79" s="33"/>
      <c r="L79" s="33"/>
      <c r="M79" s="38"/>
      <c r="N79" s="35"/>
    </row>
    <row r="80" spans="1:14" ht="15.75" customHeight="1">
      <c r="A80" s="99">
        <v>68</v>
      </c>
      <c r="B80" s="36" t="s">
        <v>187</v>
      </c>
      <c r="C80" s="81" t="s">
        <v>170</v>
      </c>
      <c r="D80" s="33">
        <v>200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200</v>
      </c>
      <c r="K80" s="33"/>
      <c r="L80" s="33"/>
      <c r="M80" s="38"/>
      <c r="N80" s="35"/>
    </row>
    <row r="81" spans="1:14" ht="15.75" customHeight="1">
      <c r="A81" s="99"/>
      <c r="B81" s="73" t="s">
        <v>225</v>
      </c>
      <c r="C81" s="32"/>
      <c r="D81" s="33">
        <f aca="true" t="shared" si="6" ref="D81:L81">D82+D83+D84+D85+D86+D87+D88+D89+D90</f>
        <v>2070</v>
      </c>
      <c r="E81" s="33">
        <f t="shared" si="6"/>
        <v>993</v>
      </c>
      <c r="F81" s="33">
        <f t="shared" si="6"/>
        <v>0</v>
      </c>
      <c r="G81" s="33">
        <f t="shared" si="6"/>
        <v>83</v>
      </c>
      <c r="H81" s="33">
        <f t="shared" si="6"/>
        <v>55</v>
      </c>
      <c r="I81" s="33">
        <f t="shared" si="6"/>
        <v>28</v>
      </c>
      <c r="J81" s="33">
        <f t="shared" si="6"/>
        <v>994</v>
      </c>
      <c r="K81" s="33">
        <f t="shared" si="6"/>
        <v>0</v>
      </c>
      <c r="L81" s="33">
        <f t="shared" si="6"/>
        <v>0</v>
      </c>
      <c r="M81" s="38"/>
      <c r="N81" s="35"/>
    </row>
    <row r="82" spans="1:16" ht="15.75" customHeight="1">
      <c r="A82" s="99">
        <v>69</v>
      </c>
      <c r="B82" s="36" t="s">
        <v>62</v>
      </c>
      <c r="C82" s="81" t="s">
        <v>169</v>
      </c>
      <c r="D82" s="33">
        <v>160</v>
      </c>
      <c r="E82" s="33">
        <v>80</v>
      </c>
      <c r="F82" s="33"/>
      <c r="G82" s="33"/>
      <c r="H82" s="33"/>
      <c r="I82" s="33"/>
      <c r="J82" s="33">
        <v>80</v>
      </c>
      <c r="K82" s="33"/>
      <c r="L82" s="33"/>
      <c r="M82" s="38"/>
      <c r="N82" s="35"/>
      <c r="P82" s="24"/>
    </row>
    <row r="83" spans="1:16" ht="15.75" customHeight="1">
      <c r="A83" s="99">
        <v>70</v>
      </c>
      <c r="B83" s="36" t="s">
        <v>63</v>
      </c>
      <c r="C83" s="81" t="s">
        <v>169</v>
      </c>
      <c r="D83" s="33">
        <v>270</v>
      </c>
      <c r="E83" s="33">
        <v>128</v>
      </c>
      <c r="F83" s="33"/>
      <c r="G83" s="33">
        <v>14</v>
      </c>
      <c r="H83" s="33">
        <v>14</v>
      </c>
      <c r="I83" s="33"/>
      <c r="J83" s="33">
        <v>128</v>
      </c>
      <c r="K83" s="33"/>
      <c r="L83" s="33"/>
      <c r="M83" s="38"/>
      <c r="N83" s="35"/>
      <c r="P83" s="24"/>
    </row>
    <row r="84" spans="1:16" ht="15.75" customHeight="1">
      <c r="A84" s="99">
        <v>71</v>
      </c>
      <c r="B84" s="36" t="s">
        <v>64</v>
      </c>
      <c r="C84" s="81" t="s">
        <v>169</v>
      </c>
      <c r="D84" s="43">
        <v>270</v>
      </c>
      <c r="E84" s="43">
        <v>107</v>
      </c>
      <c r="F84" s="43"/>
      <c r="G84" s="43">
        <v>56</v>
      </c>
      <c r="H84" s="43">
        <v>36</v>
      </c>
      <c r="I84" s="43">
        <v>20</v>
      </c>
      <c r="J84" s="43">
        <v>107</v>
      </c>
      <c r="K84" s="43"/>
      <c r="L84" s="43"/>
      <c r="M84" s="44"/>
      <c r="N84" s="35"/>
      <c r="P84" s="24"/>
    </row>
    <row r="85" spans="1:16" ht="15.75" customHeight="1">
      <c r="A85" s="99">
        <v>72</v>
      </c>
      <c r="B85" s="36" t="s">
        <v>241</v>
      </c>
      <c r="C85" s="81" t="s">
        <v>180</v>
      </c>
      <c r="D85" s="33">
        <v>160</v>
      </c>
      <c r="E85" s="33">
        <v>77</v>
      </c>
      <c r="F85" s="33"/>
      <c r="G85" s="33">
        <v>5</v>
      </c>
      <c r="H85" s="33">
        <v>5</v>
      </c>
      <c r="I85" s="33"/>
      <c r="J85" s="33">
        <v>78</v>
      </c>
      <c r="K85" s="33"/>
      <c r="L85" s="33"/>
      <c r="M85" s="38"/>
      <c r="N85" s="35"/>
      <c r="P85" s="24"/>
    </row>
    <row r="86" spans="1:16" ht="15.75" customHeight="1">
      <c r="A86" s="99">
        <v>73</v>
      </c>
      <c r="B86" s="36" t="s">
        <v>65</v>
      </c>
      <c r="C86" s="81" t="s">
        <v>169</v>
      </c>
      <c r="D86" s="33">
        <v>180</v>
      </c>
      <c r="E86" s="33">
        <v>90</v>
      </c>
      <c r="F86" s="33"/>
      <c r="G86" s="33"/>
      <c r="H86" s="33"/>
      <c r="I86" s="33"/>
      <c r="J86" s="33">
        <v>90</v>
      </c>
      <c r="K86" s="33"/>
      <c r="L86" s="33"/>
      <c r="M86" s="38"/>
      <c r="N86" s="35"/>
      <c r="P86" s="24"/>
    </row>
    <row r="87" spans="1:16" ht="15.75" customHeight="1">
      <c r="A87" s="99">
        <v>74</v>
      </c>
      <c r="B87" s="36" t="s">
        <v>66</v>
      </c>
      <c r="C87" s="81" t="s">
        <v>169</v>
      </c>
      <c r="D87" s="33">
        <v>300</v>
      </c>
      <c r="E87" s="33">
        <v>150</v>
      </c>
      <c r="F87" s="33"/>
      <c r="G87" s="33"/>
      <c r="H87" s="33"/>
      <c r="I87" s="33"/>
      <c r="J87" s="33">
        <v>150</v>
      </c>
      <c r="K87" s="33"/>
      <c r="L87" s="33"/>
      <c r="M87" s="38"/>
      <c r="N87" s="35"/>
      <c r="P87" s="24"/>
    </row>
    <row r="88" spans="1:16" ht="15.75" customHeight="1">
      <c r="A88" s="99">
        <v>75</v>
      </c>
      <c r="B88" s="36" t="s">
        <v>67</v>
      </c>
      <c r="C88" s="81" t="s">
        <v>169</v>
      </c>
      <c r="D88" s="33">
        <v>300</v>
      </c>
      <c r="E88" s="33">
        <v>150</v>
      </c>
      <c r="F88" s="33"/>
      <c r="G88" s="33"/>
      <c r="H88" s="33"/>
      <c r="I88" s="33"/>
      <c r="J88" s="33">
        <v>150</v>
      </c>
      <c r="K88" s="33"/>
      <c r="L88" s="33"/>
      <c r="M88" s="38"/>
      <c r="N88" s="35"/>
      <c r="P88" s="24"/>
    </row>
    <row r="89" spans="1:16" ht="15.75" customHeight="1">
      <c r="A89" s="99">
        <v>76</v>
      </c>
      <c r="B89" s="36" t="s">
        <v>68</v>
      </c>
      <c r="C89" s="81" t="s">
        <v>169</v>
      </c>
      <c r="D89" s="33">
        <v>270</v>
      </c>
      <c r="E89" s="33">
        <v>131</v>
      </c>
      <c r="F89" s="33"/>
      <c r="G89" s="33">
        <v>8</v>
      </c>
      <c r="H89" s="33"/>
      <c r="I89" s="33">
        <v>8</v>
      </c>
      <c r="J89" s="33">
        <v>131</v>
      </c>
      <c r="K89" s="33"/>
      <c r="L89" s="33"/>
      <c r="M89" s="38"/>
      <c r="N89" s="35"/>
      <c r="P89" s="24"/>
    </row>
    <row r="90" spans="1:16" ht="15.75" customHeight="1">
      <c r="A90" s="99">
        <v>77</v>
      </c>
      <c r="B90" s="36" t="s">
        <v>69</v>
      </c>
      <c r="C90" s="81" t="s">
        <v>169</v>
      </c>
      <c r="D90" s="33">
        <v>160</v>
      </c>
      <c r="E90" s="33">
        <v>80</v>
      </c>
      <c r="F90" s="33"/>
      <c r="G90" s="33"/>
      <c r="H90" s="33"/>
      <c r="I90" s="33"/>
      <c r="J90" s="33">
        <v>80</v>
      </c>
      <c r="K90" s="33"/>
      <c r="L90" s="33"/>
      <c r="M90" s="38"/>
      <c r="N90" s="35"/>
      <c r="P90" s="24"/>
    </row>
    <row r="91" spans="1:14" ht="15.75" customHeight="1">
      <c r="A91" s="101"/>
      <c r="B91" s="73" t="s">
        <v>226</v>
      </c>
      <c r="C91" s="32"/>
      <c r="D91" s="48">
        <f aca="true" t="shared" si="7" ref="D91:L91">D92+D93+D94</f>
        <v>900</v>
      </c>
      <c r="E91" s="48">
        <f t="shared" si="7"/>
        <v>115</v>
      </c>
      <c r="F91" s="48">
        <f t="shared" si="7"/>
        <v>0</v>
      </c>
      <c r="G91" s="48">
        <f t="shared" si="7"/>
        <v>15</v>
      </c>
      <c r="H91" s="48">
        <f t="shared" si="7"/>
        <v>15</v>
      </c>
      <c r="I91" s="48">
        <f t="shared" si="7"/>
        <v>0</v>
      </c>
      <c r="J91" s="48">
        <f t="shared" si="7"/>
        <v>770</v>
      </c>
      <c r="K91" s="48">
        <f t="shared" si="7"/>
        <v>0</v>
      </c>
      <c r="L91" s="48">
        <f t="shared" si="7"/>
        <v>0</v>
      </c>
      <c r="M91" s="49"/>
      <c r="N91" s="50"/>
    </row>
    <row r="92" spans="1:16" ht="15.75" customHeight="1">
      <c r="A92" s="99">
        <v>78</v>
      </c>
      <c r="B92" s="51" t="s">
        <v>57</v>
      </c>
      <c r="C92" s="82" t="s">
        <v>169</v>
      </c>
      <c r="D92" s="33">
        <v>240</v>
      </c>
      <c r="E92" s="33">
        <v>115</v>
      </c>
      <c r="F92" s="33"/>
      <c r="G92" s="33">
        <v>10</v>
      </c>
      <c r="H92" s="33">
        <v>10</v>
      </c>
      <c r="I92" s="33"/>
      <c r="J92" s="33">
        <v>115</v>
      </c>
      <c r="K92" s="33"/>
      <c r="L92" s="33"/>
      <c r="M92" s="38"/>
      <c r="N92" s="35"/>
      <c r="P92" s="24"/>
    </row>
    <row r="93" spans="1:14" ht="15.75" customHeight="1">
      <c r="A93" s="99">
        <v>79</v>
      </c>
      <c r="B93" s="51" t="s">
        <v>58</v>
      </c>
      <c r="C93" s="81" t="s">
        <v>170</v>
      </c>
      <c r="D93" s="33">
        <v>160</v>
      </c>
      <c r="E93" s="33"/>
      <c r="F93" s="33"/>
      <c r="G93" s="33">
        <v>5</v>
      </c>
      <c r="H93" s="33">
        <v>5</v>
      </c>
      <c r="I93" s="33"/>
      <c r="J93" s="33">
        <v>155</v>
      </c>
      <c r="K93" s="33"/>
      <c r="L93" s="33"/>
      <c r="M93" s="38"/>
      <c r="N93" s="35"/>
    </row>
    <row r="94" spans="1:16" ht="15.75" customHeight="1">
      <c r="A94" s="101">
        <v>80</v>
      </c>
      <c r="B94" s="47" t="s">
        <v>96</v>
      </c>
      <c r="C94" s="82" t="s">
        <v>169</v>
      </c>
      <c r="D94" s="48">
        <v>500</v>
      </c>
      <c r="E94" s="47"/>
      <c r="F94" s="47"/>
      <c r="G94" s="47"/>
      <c r="H94" s="47"/>
      <c r="I94" s="47"/>
      <c r="J94" s="47">
        <v>500</v>
      </c>
      <c r="K94" s="47"/>
      <c r="L94" s="47"/>
      <c r="M94" s="52"/>
      <c r="N94" s="50"/>
      <c r="P94" s="24"/>
    </row>
    <row r="95" spans="1:14" ht="15.75" customHeight="1">
      <c r="A95" s="128" t="s">
        <v>158</v>
      </c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23"/>
    </row>
    <row r="96" spans="1:14" ht="15.75" customHeight="1">
      <c r="A96" s="127" t="s">
        <v>179</v>
      </c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23"/>
    </row>
    <row r="97" spans="1:14" ht="15.75" customHeight="1">
      <c r="A97" s="129" t="s">
        <v>213</v>
      </c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</row>
    <row r="98" spans="1:14" ht="15.75" customHeight="1">
      <c r="A98" s="127" t="s">
        <v>160</v>
      </c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23"/>
    </row>
  </sheetData>
  <sheetProtection/>
  <autoFilter ref="A6:P98"/>
  <mergeCells count="18">
    <mergeCell ref="N4:N6"/>
    <mergeCell ref="C4:C6"/>
    <mergeCell ref="L5:L6"/>
    <mergeCell ref="M5:M6"/>
    <mergeCell ref="A98:M98"/>
    <mergeCell ref="A95:M95"/>
    <mergeCell ref="A96:M96"/>
    <mergeCell ref="A97:N97"/>
    <mergeCell ref="A1:N1"/>
    <mergeCell ref="E5:F5"/>
    <mergeCell ref="G5:I5"/>
    <mergeCell ref="J5:J6"/>
    <mergeCell ref="K5:K6"/>
    <mergeCell ref="A2:N2"/>
    <mergeCell ref="A4:A6"/>
    <mergeCell ref="B4:B6"/>
    <mergeCell ref="D4:D6"/>
    <mergeCell ref="E4:M4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58"/>
  <sheetViews>
    <sheetView zoomScale="150" zoomScaleNormal="150" zoomScalePageLayoutView="0" workbookViewId="0" topLeftCell="A1">
      <pane ySplit="4" topLeftCell="A5" activePane="bottomLeft" state="frozen"/>
      <selection pane="topLeft" activeCell="A1" sqref="A1"/>
      <selection pane="bottomLeft" activeCell="D11" sqref="D11"/>
    </sheetView>
  </sheetViews>
  <sheetFormatPr defaultColWidth="9.140625" defaultRowHeight="12.75"/>
  <cols>
    <col min="1" max="1" width="4.421875" style="72" customWidth="1"/>
    <col min="2" max="2" width="49.421875" style="6" customWidth="1"/>
    <col min="3" max="3" width="16.7109375" style="72" hidden="1" customWidth="1"/>
    <col min="4" max="4" width="24.28125" style="72" customWidth="1"/>
    <col min="5" max="5" width="24.28125" style="6" customWidth="1"/>
    <col min="6" max="9" width="6.8515625" style="6" customWidth="1"/>
    <col min="10" max="10" width="9.140625" style="6" bestFit="1" customWidth="1"/>
    <col min="11" max="12" width="6.8515625" style="6" customWidth="1"/>
    <col min="13" max="13" width="14.7109375" style="5" customWidth="1"/>
    <col min="14" max="14" width="34.57421875" style="5" customWidth="1"/>
    <col min="15" max="15" width="6.8515625" style="6" customWidth="1"/>
    <col min="16" max="16384" width="9.140625" style="6" customWidth="1"/>
  </cols>
  <sheetData>
    <row r="1" spans="1:14" s="13" customFormat="1" ht="20.25" customHeight="1">
      <c r="A1" s="118" t="s">
        <v>155</v>
      </c>
      <c r="B1" s="118"/>
      <c r="C1" s="118"/>
      <c r="D1" s="118"/>
      <c r="E1" s="118"/>
      <c r="M1" s="14"/>
      <c r="N1" s="14"/>
    </row>
    <row r="2" spans="1:14" s="13" customFormat="1" ht="25.5">
      <c r="A2" s="130" t="s">
        <v>210</v>
      </c>
      <c r="B2" s="131"/>
      <c r="C2" s="131"/>
      <c r="D2" s="131"/>
      <c r="E2" s="131"/>
      <c r="F2" s="15"/>
      <c r="G2" s="15"/>
      <c r="H2" s="15"/>
      <c r="I2" s="15"/>
      <c r="J2" s="15"/>
      <c r="K2" s="15"/>
      <c r="L2" s="15"/>
      <c r="M2" s="15"/>
      <c r="N2" s="15"/>
    </row>
    <row r="3" spans="1:14" s="13" customFormat="1" ht="14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29" customFormat="1" ht="30.75" customHeight="1">
      <c r="A4" s="7" t="s">
        <v>172</v>
      </c>
      <c r="B4" s="7" t="s">
        <v>70</v>
      </c>
      <c r="C4" s="7" t="s">
        <v>175</v>
      </c>
      <c r="D4" s="7" t="s">
        <v>123</v>
      </c>
      <c r="E4" s="7" t="s">
        <v>82</v>
      </c>
      <c r="F4" s="28"/>
      <c r="G4" s="28"/>
      <c r="H4" s="28"/>
      <c r="I4" s="28"/>
      <c r="J4" s="28"/>
      <c r="K4" s="28"/>
      <c r="L4" s="28"/>
      <c r="M4" s="28"/>
      <c r="N4" s="28"/>
    </row>
    <row r="5" spans="1:5" ht="15.75" customHeight="1">
      <c r="A5" s="104"/>
      <c r="B5" s="104" t="s">
        <v>171</v>
      </c>
      <c r="C5" s="105"/>
      <c r="D5" s="104">
        <f>D6+D10+D18+D29+D37+D45+D48</f>
        <v>23350</v>
      </c>
      <c r="E5" s="107"/>
    </row>
    <row r="6" spans="1:5" ht="15.75" customHeight="1">
      <c r="A6" s="104"/>
      <c r="B6" s="104" t="s">
        <v>227</v>
      </c>
      <c r="C6" s="105"/>
      <c r="D6" s="108">
        <f>D7+D8+D9</f>
        <v>1300</v>
      </c>
      <c r="E6" s="107"/>
    </row>
    <row r="7" spans="1:5" ht="15.75" customHeight="1">
      <c r="A7" s="106">
        <v>1</v>
      </c>
      <c r="B7" s="107" t="s">
        <v>83</v>
      </c>
      <c r="C7" s="109" t="s">
        <v>176</v>
      </c>
      <c r="D7" s="108">
        <v>460</v>
      </c>
      <c r="E7" s="107"/>
    </row>
    <row r="8" spans="1:5" ht="15.75" customHeight="1">
      <c r="A8" s="106">
        <v>2</v>
      </c>
      <c r="B8" s="107" t="s">
        <v>84</v>
      </c>
      <c r="C8" s="109" t="s">
        <v>177</v>
      </c>
      <c r="D8" s="108">
        <v>140</v>
      </c>
      <c r="E8" s="107"/>
    </row>
    <row r="9" spans="1:5" ht="15.75" customHeight="1">
      <c r="A9" s="106">
        <v>3</v>
      </c>
      <c r="B9" s="107" t="s">
        <v>255</v>
      </c>
      <c r="C9" s="109" t="s">
        <v>167</v>
      </c>
      <c r="D9" s="108">
        <v>700</v>
      </c>
      <c r="E9" s="107"/>
    </row>
    <row r="10" spans="1:5" ht="15.75" customHeight="1">
      <c r="A10" s="106"/>
      <c r="B10" s="104" t="s">
        <v>228</v>
      </c>
      <c r="C10" s="105"/>
      <c r="D10" s="108">
        <f>D11+D12+D13+D14+D15+D16+D17</f>
        <v>4000</v>
      </c>
      <c r="E10" s="107"/>
    </row>
    <row r="11" spans="1:5" ht="15.75" customHeight="1">
      <c r="A11" s="106">
        <v>4</v>
      </c>
      <c r="B11" s="107" t="s">
        <v>256</v>
      </c>
      <c r="C11" s="109" t="s">
        <v>174</v>
      </c>
      <c r="D11" s="108">
        <v>1000</v>
      </c>
      <c r="E11" s="106"/>
    </row>
    <row r="12" spans="1:5" ht="15.75" customHeight="1">
      <c r="A12" s="106">
        <v>5</v>
      </c>
      <c r="B12" s="107" t="s">
        <v>85</v>
      </c>
      <c r="C12" s="109" t="s">
        <v>176</v>
      </c>
      <c r="D12" s="108">
        <v>1000</v>
      </c>
      <c r="E12" s="107"/>
    </row>
    <row r="13" spans="1:5" ht="15.75" customHeight="1">
      <c r="A13" s="106">
        <v>6</v>
      </c>
      <c r="B13" s="107" t="s">
        <v>86</v>
      </c>
      <c r="C13" s="109" t="s">
        <v>176</v>
      </c>
      <c r="D13" s="108">
        <v>400</v>
      </c>
      <c r="E13" s="107"/>
    </row>
    <row r="14" spans="1:5" ht="15.75" customHeight="1">
      <c r="A14" s="106">
        <v>7</v>
      </c>
      <c r="B14" s="107" t="s">
        <v>87</v>
      </c>
      <c r="C14" s="109" t="s">
        <v>176</v>
      </c>
      <c r="D14" s="108">
        <v>550</v>
      </c>
      <c r="E14" s="107"/>
    </row>
    <row r="15" spans="1:5" ht="15.75" customHeight="1">
      <c r="A15" s="106">
        <v>8</v>
      </c>
      <c r="B15" s="107" t="s">
        <v>88</v>
      </c>
      <c r="C15" s="109" t="s">
        <v>176</v>
      </c>
      <c r="D15" s="108">
        <v>400</v>
      </c>
      <c r="E15" s="107"/>
    </row>
    <row r="16" spans="1:5" ht="15.75" customHeight="1">
      <c r="A16" s="106">
        <v>9</v>
      </c>
      <c r="B16" s="107" t="s">
        <v>89</v>
      </c>
      <c r="C16" s="109" t="s">
        <v>176</v>
      </c>
      <c r="D16" s="108">
        <v>450</v>
      </c>
      <c r="E16" s="107"/>
    </row>
    <row r="17" spans="1:5" ht="15.75" customHeight="1">
      <c r="A17" s="106">
        <v>10</v>
      </c>
      <c r="B17" s="107" t="s">
        <v>90</v>
      </c>
      <c r="C17" s="109" t="s">
        <v>177</v>
      </c>
      <c r="D17" s="108">
        <v>200</v>
      </c>
      <c r="E17" s="107"/>
    </row>
    <row r="18" spans="1:5" ht="15.75" customHeight="1">
      <c r="A18" s="106"/>
      <c r="B18" s="104" t="s">
        <v>229</v>
      </c>
      <c r="C18" s="105"/>
      <c r="D18" s="108">
        <f>D19+D20+D21+D22+D23+D24+D25+D26+D27+D28</f>
        <v>5900</v>
      </c>
      <c r="E18" s="107"/>
    </row>
    <row r="19" spans="1:5" ht="15.75" customHeight="1">
      <c r="A19" s="106">
        <v>11</v>
      </c>
      <c r="B19" s="107" t="s">
        <v>91</v>
      </c>
      <c r="C19" s="109" t="s">
        <v>174</v>
      </c>
      <c r="D19" s="108">
        <v>950</v>
      </c>
      <c r="E19" s="107"/>
    </row>
    <row r="20" spans="1:5" ht="15.75" customHeight="1">
      <c r="A20" s="106">
        <v>12</v>
      </c>
      <c r="B20" s="107" t="s">
        <v>257</v>
      </c>
      <c r="C20" s="109" t="s">
        <v>174</v>
      </c>
      <c r="D20" s="108">
        <v>1000</v>
      </c>
      <c r="E20" s="110"/>
    </row>
    <row r="21" spans="1:5" ht="15.75" customHeight="1">
      <c r="A21" s="106">
        <v>13</v>
      </c>
      <c r="B21" s="107" t="s">
        <v>92</v>
      </c>
      <c r="C21" s="109" t="s">
        <v>176</v>
      </c>
      <c r="D21" s="108">
        <v>300</v>
      </c>
      <c r="E21" s="110"/>
    </row>
    <row r="22" spans="1:5" ht="15.75" customHeight="1">
      <c r="A22" s="106">
        <v>14</v>
      </c>
      <c r="B22" s="107" t="s">
        <v>93</v>
      </c>
      <c r="C22" s="109" t="s">
        <v>176</v>
      </c>
      <c r="D22" s="108">
        <v>700</v>
      </c>
      <c r="E22" s="110"/>
    </row>
    <row r="23" spans="1:5" ht="15.75" customHeight="1">
      <c r="A23" s="106">
        <v>15</v>
      </c>
      <c r="B23" s="107" t="s">
        <v>94</v>
      </c>
      <c r="C23" s="109" t="s">
        <v>176</v>
      </c>
      <c r="D23" s="108">
        <v>700</v>
      </c>
      <c r="E23" s="110"/>
    </row>
    <row r="24" spans="1:5" ht="15.75" customHeight="1">
      <c r="A24" s="106">
        <v>16</v>
      </c>
      <c r="B24" s="107" t="s">
        <v>95</v>
      </c>
      <c r="C24" s="109" t="s">
        <v>176</v>
      </c>
      <c r="D24" s="108">
        <v>700</v>
      </c>
      <c r="E24" s="110"/>
    </row>
    <row r="25" spans="1:5" ht="15.75" customHeight="1">
      <c r="A25" s="106">
        <v>17</v>
      </c>
      <c r="B25" s="107" t="s">
        <v>97</v>
      </c>
      <c r="C25" s="109" t="s">
        <v>176</v>
      </c>
      <c r="D25" s="108">
        <v>350</v>
      </c>
      <c r="E25" s="110"/>
    </row>
    <row r="26" spans="1:5" ht="15.75" customHeight="1">
      <c r="A26" s="106">
        <v>18</v>
      </c>
      <c r="B26" s="107" t="s">
        <v>98</v>
      </c>
      <c r="C26" s="109" t="s">
        <v>176</v>
      </c>
      <c r="D26" s="108">
        <v>350</v>
      </c>
      <c r="E26" s="110"/>
    </row>
    <row r="27" spans="1:5" ht="15.75" customHeight="1">
      <c r="A27" s="106">
        <v>19</v>
      </c>
      <c r="B27" s="107" t="s">
        <v>99</v>
      </c>
      <c r="C27" s="109" t="s">
        <v>177</v>
      </c>
      <c r="D27" s="108">
        <v>450</v>
      </c>
      <c r="E27" s="110"/>
    </row>
    <row r="28" spans="1:5" ht="15.75" customHeight="1">
      <c r="A28" s="106">
        <v>20</v>
      </c>
      <c r="B28" s="107" t="s">
        <v>100</v>
      </c>
      <c r="C28" s="109" t="s">
        <v>176</v>
      </c>
      <c r="D28" s="108">
        <v>400</v>
      </c>
      <c r="E28" s="110"/>
    </row>
    <row r="29" spans="1:5" ht="15.75" customHeight="1">
      <c r="A29" s="106"/>
      <c r="B29" s="104" t="s">
        <v>230</v>
      </c>
      <c r="C29" s="105"/>
      <c r="D29" s="108">
        <f>D30+D31+D32+D33+D34+D35+D36</f>
        <v>3800</v>
      </c>
      <c r="E29" s="110"/>
    </row>
    <row r="30" spans="1:5" ht="15.75" customHeight="1">
      <c r="A30" s="106">
        <v>21</v>
      </c>
      <c r="B30" s="107" t="s">
        <v>101</v>
      </c>
      <c r="C30" s="109" t="s">
        <v>176</v>
      </c>
      <c r="D30" s="108">
        <v>450</v>
      </c>
      <c r="E30" s="110"/>
    </row>
    <row r="31" spans="1:5" ht="15.75" customHeight="1">
      <c r="A31" s="106">
        <v>22</v>
      </c>
      <c r="B31" s="107" t="s">
        <v>102</v>
      </c>
      <c r="C31" s="109" t="s">
        <v>176</v>
      </c>
      <c r="D31" s="108">
        <v>570</v>
      </c>
      <c r="E31" s="110"/>
    </row>
    <row r="32" spans="1:5" ht="15.75" customHeight="1">
      <c r="A32" s="106">
        <v>23</v>
      </c>
      <c r="B32" s="107" t="s">
        <v>103</v>
      </c>
      <c r="C32" s="109" t="s">
        <v>176</v>
      </c>
      <c r="D32" s="108">
        <v>470</v>
      </c>
      <c r="E32" s="110"/>
    </row>
    <row r="33" spans="1:5" ht="15.75" customHeight="1">
      <c r="A33" s="106">
        <v>24</v>
      </c>
      <c r="B33" s="107" t="s">
        <v>104</v>
      </c>
      <c r="C33" s="109" t="s">
        <v>176</v>
      </c>
      <c r="D33" s="108">
        <v>420</v>
      </c>
      <c r="E33" s="110"/>
    </row>
    <row r="34" spans="1:5" ht="15.75" customHeight="1">
      <c r="A34" s="106">
        <v>25</v>
      </c>
      <c r="B34" s="107" t="s">
        <v>105</v>
      </c>
      <c r="C34" s="109" t="s">
        <v>176</v>
      </c>
      <c r="D34" s="108">
        <v>420</v>
      </c>
      <c r="E34" s="110"/>
    </row>
    <row r="35" spans="1:5" ht="15.75" customHeight="1">
      <c r="A35" s="106">
        <v>26</v>
      </c>
      <c r="B35" s="107" t="s">
        <v>106</v>
      </c>
      <c r="C35" s="109" t="s">
        <v>176</v>
      </c>
      <c r="D35" s="108">
        <v>570</v>
      </c>
      <c r="E35" s="110"/>
    </row>
    <row r="36" spans="1:5" ht="15.75" customHeight="1">
      <c r="A36" s="106">
        <v>27</v>
      </c>
      <c r="B36" s="107" t="s">
        <v>107</v>
      </c>
      <c r="C36" s="109" t="s">
        <v>174</v>
      </c>
      <c r="D36" s="108">
        <v>900</v>
      </c>
      <c r="E36" s="110"/>
    </row>
    <row r="37" spans="1:5" ht="15.75" customHeight="1">
      <c r="A37" s="106"/>
      <c r="B37" s="104" t="s">
        <v>258</v>
      </c>
      <c r="C37" s="105"/>
      <c r="D37" s="108">
        <f>D38+D39+D40+D41+D42+D43+D44</f>
        <v>3700</v>
      </c>
      <c r="E37" s="110"/>
    </row>
    <row r="38" spans="1:5" ht="15.75" customHeight="1">
      <c r="A38" s="106">
        <v>28</v>
      </c>
      <c r="B38" s="107" t="s">
        <v>108</v>
      </c>
      <c r="C38" s="109" t="s">
        <v>174</v>
      </c>
      <c r="D38" s="108">
        <v>1000</v>
      </c>
      <c r="E38" s="110"/>
    </row>
    <row r="39" spans="1:5" ht="15.75" customHeight="1">
      <c r="A39" s="106">
        <v>29</v>
      </c>
      <c r="B39" s="107" t="s">
        <v>109</v>
      </c>
      <c r="C39" s="109" t="s">
        <v>176</v>
      </c>
      <c r="D39" s="108">
        <v>600</v>
      </c>
      <c r="E39" s="110"/>
    </row>
    <row r="40" spans="1:5" ht="15.75" customHeight="1">
      <c r="A40" s="106">
        <v>30</v>
      </c>
      <c r="B40" s="107" t="s">
        <v>110</v>
      </c>
      <c r="C40" s="109" t="s">
        <v>176</v>
      </c>
      <c r="D40" s="108">
        <v>600</v>
      </c>
      <c r="E40" s="110"/>
    </row>
    <row r="41" spans="1:5" ht="15.75" customHeight="1">
      <c r="A41" s="106">
        <v>31</v>
      </c>
      <c r="B41" s="107" t="s">
        <v>111</v>
      </c>
      <c r="C41" s="109" t="s">
        <v>176</v>
      </c>
      <c r="D41" s="108">
        <v>300</v>
      </c>
      <c r="E41" s="110"/>
    </row>
    <row r="42" spans="1:5" ht="15.75" customHeight="1">
      <c r="A42" s="106">
        <v>32</v>
      </c>
      <c r="B42" s="107" t="s">
        <v>112</v>
      </c>
      <c r="C42" s="109" t="s">
        <v>176</v>
      </c>
      <c r="D42" s="108">
        <v>200</v>
      </c>
      <c r="E42" s="110"/>
    </row>
    <row r="43" spans="1:5" ht="15.75" customHeight="1">
      <c r="A43" s="106">
        <v>33</v>
      </c>
      <c r="B43" s="107" t="s">
        <v>113</v>
      </c>
      <c r="C43" s="109" t="s">
        <v>176</v>
      </c>
      <c r="D43" s="108">
        <v>600</v>
      </c>
      <c r="E43" s="110"/>
    </row>
    <row r="44" spans="1:5" ht="15.75" customHeight="1">
      <c r="A44" s="106">
        <v>34</v>
      </c>
      <c r="B44" s="107" t="s">
        <v>114</v>
      </c>
      <c r="C44" s="109" t="s">
        <v>176</v>
      </c>
      <c r="D44" s="108">
        <v>400</v>
      </c>
      <c r="E44" s="110"/>
    </row>
    <row r="45" spans="1:5" ht="15.75" customHeight="1">
      <c r="A45" s="106"/>
      <c r="B45" s="104" t="s">
        <v>231</v>
      </c>
      <c r="C45" s="105"/>
      <c r="D45" s="108">
        <f>D46+D47</f>
        <v>1300</v>
      </c>
      <c r="E45" s="110"/>
    </row>
    <row r="46" spans="1:5" ht="15.75" customHeight="1">
      <c r="A46" s="106">
        <v>35</v>
      </c>
      <c r="B46" s="107" t="s">
        <v>259</v>
      </c>
      <c r="C46" s="109" t="s">
        <v>167</v>
      </c>
      <c r="D46" s="108">
        <v>750</v>
      </c>
      <c r="E46" s="110"/>
    </row>
    <row r="47" spans="1:5" ht="15.75" customHeight="1">
      <c r="A47" s="106">
        <v>36</v>
      </c>
      <c r="B47" s="107" t="s">
        <v>260</v>
      </c>
      <c r="C47" s="109" t="s">
        <v>176</v>
      </c>
      <c r="D47" s="108">
        <v>550</v>
      </c>
      <c r="E47" s="110"/>
    </row>
    <row r="48" spans="1:7" ht="15.75" customHeight="1">
      <c r="A48" s="106"/>
      <c r="B48" s="104" t="s">
        <v>232</v>
      </c>
      <c r="C48" s="105"/>
      <c r="D48" s="108">
        <f>D49+D50+D51+D52+D53+D54</f>
        <v>3350</v>
      </c>
      <c r="E48" s="110"/>
      <c r="F48" s="13"/>
      <c r="G48" s="13"/>
    </row>
    <row r="49" spans="1:7" ht="15.75" customHeight="1">
      <c r="A49" s="106">
        <v>37</v>
      </c>
      <c r="B49" s="107" t="s">
        <v>115</v>
      </c>
      <c r="C49" s="109" t="s">
        <v>174</v>
      </c>
      <c r="D49" s="108">
        <v>950</v>
      </c>
      <c r="E49" s="110"/>
      <c r="F49" s="13"/>
      <c r="G49" s="13"/>
    </row>
    <row r="50" spans="1:7" ht="15.75" customHeight="1">
      <c r="A50" s="106">
        <v>38</v>
      </c>
      <c r="B50" s="107" t="s">
        <v>116</v>
      </c>
      <c r="C50" s="109" t="s">
        <v>176</v>
      </c>
      <c r="D50" s="108">
        <v>900</v>
      </c>
      <c r="E50" s="110"/>
      <c r="F50" s="13"/>
      <c r="G50" s="13"/>
    </row>
    <row r="51" spans="1:7" ht="15.75" customHeight="1">
      <c r="A51" s="106">
        <v>39</v>
      </c>
      <c r="B51" s="107" t="s">
        <v>117</v>
      </c>
      <c r="C51" s="109" t="s">
        <v>177</v>
      </c>
      <c r="D51" s="108">
        <v>350</v>
      </c>
      <c r="E51" s="110"/>
      <c r="F51" s="13"/>
      <c r="G51" s="13"/>
    </row>
    <row r="52" spans="1:7" ht="15.75" customHeight="1">
      <c r="A52" s="106">
        <v>40</v>
      </c>
      <c r="B52" s="107" t="s">
        <v>118</v>
      </c>
      <c r="C52" s="109" t="s">
        <v>177</v>
      </c>
      <c r="D52" s="108">
        <v>350</v>
      </c>
      <c r="E52" s="110"/>
      <c r="F52" s="13"/>
      <c r="G52" s="13"/>
    </row>
    <row r="53" spans="1:7" ht="15.75" customHeight="1">
      <c r="A53" s="106">
        <v>41</v>
      </c>
      <c r="B53" s="107" t="s">
        <v>183</v>
      </c>
      <c r="C53" s="109" t="s">
        <v>181</v>
      </c>
      <c r="D53" s="108">
        <v>350</v>
      </c>
      <c r="E53" s="110"/>
      <c r="F53" s="13"/>
      <c r="G53" s="13"/>
    </row>
    <row r="54" spans="1:7" ht="15.75" customHeight="1">
      <c r="A54" s="106">
        <v>42</v>
      </c>
      <c r="B54" s="107" t="s">
        <v>182</v>
      </c>
      <c r="C54" s="109" t="s">
        <v>176</v>
      </c>
      <c r="D54" s="108">
        <v>450</v>
      </c>
      <c r="E54" s="110"/>
      <c r="F54" s="13"/>
      <c r="G54" s="13"/>
    </row>
    <row r="55" spans="1:7" ht="15.75" customHeight="1">
      <c r="A55" s="132" t="s">
        <v>158</v>
      </c>
      <c r="B55" s="132"/>
      <c r="C55" s="132"/>
      <c r="D55" s="132"/>
      <c r="E55" s="132"/>
      <c r="F55" s="18"/>
      <c r="G55" s="18"/>
    </row>
    <row r="56" spans="1:7" ht="15.75" customHeight="1">
      <c r="A56" s="133" t="s">
        <v>178</v>
      </c>
      <c r="B56" s="133"/>
      <c r="C56" s="133"/>
      <c r="D56" s="133"/>
      <c r="E56" s="133"/>
      <c r="F56" s="18"/>
      <c r="G56" s="18"/>
    </row>
    <row r="57" spans="1:7" ht="12.75">
      <c r="A57" s="20"/>
      <c r="B57" s="21"/>
      <c r="C57" s="71"/>
      <c r="D57" s="22"/>
      <c r="E57" s="22"/>
      <c r="F57" s="22"/>
      <c r="G57" s="22"/>
    </row>
    <row r="58" spans="6:7" ht="12.75">
      <c r="F58" s="13"/>
      <c r="G58" s="13"/>
    </row>
  </sheetData>
  <sheetProtection/>
  <autoFilter ref="A4:N56"/>
  <mergeCells count="4">
    <mergeCell ref="A2:E2"/>
    <mergeCell ref="A1:E1"/>
    <mergeCell ref="A55:E55"/>
    <mergeCell ref="A56:E56"/>
  </mergeCells>
  <printOptions horizontalCentered="1"/>
  <pageMargins left="1.299212598425197" right="1.0236220472440944" top="0.7874015748031497" bottom="0.5118110236220472" header="0.5905511811023623" footer="0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zoomScale="130" zoomScaleNormal="130" zoomScalePageLayoutView="0" workbookViewId="0" topLeftCell="A1">
      <pane ySplit="6" topLeftCell="A7" activePane="bottomLeft" state="frozen"/>
      <selection pane="topLeft" activeCell="A1" sqref="A1"/>
      <selection pane="bottomLeft" activeCell="N13" sqref="N13"/>
    </sheetView>
  </sheetViews>
  <sheetFormatPr defaultColWidth="9.140625" defaultRowHeight="12.75"/>
  <cols>
    <col min="1" max="1" width="3.8515625" style="98" customWidth="1"/>
    <col min="2" max="2" width="27.421875" style="6" customWidth="1"/>
    <col min="3" max="3" width="5.57421875" style="79" customWidth="1"/>
    <col min="4" max="4" width="7.8515625" style="6" customWidth="1"/>
    <col min="5" max="5" width="6.57421875" style="6" customWidth="1"/>
    <col min="6" max="6" width="6.421875" style="6" customWidth="1"/>
    <col min="7" max="7" width="5.7109375" style="6" customWidth="1"/>
    <col min="8" max="8" width="6.8515625" style="6" customWidth="1"/>
    <col min="9" max="9" width="8.00390625" style="6" customWidth="1"/>
    <col min="10" max="10" width="7.00390625" style="6" customWidth="1"/>
    <col min="11" max="11" width="11.57421875" style="6" customWidth="1"/>
    <col min="12" max="12" width="6.140625" style="6" customWidth="1"/>
    <col min="13" max="13" width="7.421875" style="6" customWidth="1"/>
    <col min="14" max="14" width="10.7109375" style="6" customWidth="1"/>
    <col min="15" max="15" width="15.8515625" style="6" customWidth="1"/>
    <col min="16" max="16384" width="9.140625" style="6" customWidth="1"/>
  </cols>
  <sheetData>
    <row r="1" spans="1:14" ht="20.25">
      <c r="A1" s="117" t="s">
        <v>157</v>
      </c>
      <c r="B1" s="118"/>
      <c r="C1" s="118"/>
      <c r="D1" s="118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20.25">
      <c r="A2" s="131" t="s">
        <v>215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4" ht="2.25" customHeight="1">
      <c r="A3" s="15"/>
      <c r="B3" s="15"/>
      <c r="C3" s="5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5" s="8" customFormat="1" ht="15.75" customHeight="1">
      <c r="A4" s="137" t="s">
        <v>165</v>
      </c>
      <c r="B4" s="134" t="s">
        <v>70</v>
      </c>
      <c r="C4" s="140" t="s">
        <v>175</v>
      </c>
      <c r="D4" s="134" t="s">
        <v>163</v>
      </c>
      <c r="E4" s="141" t="s">
        <v>126</v>
      </c>
      <c r="F4" s="141"/>
      <c r="G4" s="141"/>
      <c r="H4" s="141"/>
      <c r="I4" s="141"/>
      <c r="J4" s="141"/>
      <c r="K4" s="141"/>
      <c r="L4" s="141" t="s">
        <v>127</v>
      </c>
      <c r="M4" s="144"/>
      <c r="N4" s="144"/>
      <c r="O4" s="134" t="s">
        <v>162</v>
      </c>
    </row>
    <row r="5" spans="1:15" s="8" customFormat="1" ht="15.75" customHeight="1">
      <c r="A5" s="138"/>
      <c r="B5" s="134"/>
      <c r="C5" s="140"/>
      <c r="D5" s="134"/>
      <c r="E5" s="134" t="s">
        <v>122</v>
      </c>
      <c r="F5" s="134" t="s">
        <v>71</v>
      </c>
      <c r="G5" s="134" t="s">
        <v>72</v>
      </c>
      <c r="H5" s="139"/>
      <c r="I5" s="139"/>
      <c r="J5" s="134" t="s">
        <v>164</v>
      </c>
      <c r="K5" s="134" t="s">
        <v>125</v>
      </c>
      <c r="L5" s="134" t="s">
        <v>122</v>
      </c>
      <c r="M5" s="134" t="s">
        <v>164</v>
      </c>
      <c r="N5" s="134" t="s">
        <v>125</v>
      </c>
      <c r="O5" s="134"/>
    </row>
    <row r="6" spans="1:15" s="8" customFormat="1" ht="55.5" customHeight="1">
      <c r="A6" s="138"/>
      <c r="B6" s="139"/>
      <c r="C6" s="140"/>
      <c r="D6" s="139"/>
      <c r="E6" s="134"/>
      <c r="F6" s="134"/>
      <c r="G6" s="7" t="s">
        <v>73</v>
      </c>
      <c r="H6" s="7" t="s">
        <v>80</v>
      </c>
      <c r="I6" s="7" t="s">
        <v>81</v>
      </c>
      <c r="J6" s="134"/>
      <c r="K6" s="134"/>
      <c r="L6" s="134"/>
      <c r="M6" s="134"/>
      <c r="N6" s="134"/>
      <c r="O6" s="134"/>
    </row>
    <row r="7" spans="1:15" ht="15.75" customHeight="1">
      <c r="A7" s="11"/>
      <c r="B7" s="10" t="s">
        <v>1</v>
      </c>
      <c r="C7" s="76"/>
      <c r="D7" s="77">
        <f>D8+D15+D17+D25+D29+D32</f>
        <v>5794</v>
      </c>
      <c r="E7" s="77">
        <f aca="true" t="shared" si="0" ref="E7:N7">E8+E15+E17+E25+E29+E32</f>
        <v>4716</v>
      </c>
      <c r="F7" s="77">
        <f t="shared" si="0"/>
        <v>1657</v>
      </c>
      <c r="G7" s="77">
        <f t="shared" si="0"/>
        <v>153</v>
      </c>
      <c r="H7" s="77">
        <f t="shared" si="0"/>
        <v>102</v>
      </c>
      <c r="I7" s="77">
        <f t="shared" si="0"/>
        <v>51</v>
      </c>
      <c r="J7" s="77">
        <f t="shared" si="0"/>
        <v>2296</v>
      </c>
      <c r="K7" s="77">
        <f t="shared" si="0"/>
        <v>0</v>
      </c>
      <c r="L7" s="77">
        <f t="shared" si="0"/>
        <v>1078</v>
      </c>
      <c r="M7" s="77">
        <f t="shared" si="0"/>
        <v>943</v>
      </c>
      <c r="N7" s="56">
        <f t="shared" si="0"/>
        <v>0</v>
      </c>
      <c r="O7" s="57"/>
    </row>
    <row r="8" spans="1:15" ht="15.75" customHeight="1">
      <c r="A8" s="11"/>
      <c r="B8" s="84" t="s">
        <v>219</v>
      </c>
      <c r="C8" s="54"/>
      <c r="D8" s="56">
        <f aca="true" t="shared" si="1" ref="D8:J8">D9+D10+D11+D12+D13+D14</f>
        <v>2125</v>
      </c>
      <c r="E8" s="56">
        <f t="shared" si="1"/>
        <v>1665</v>
      </c>
      <c r="F8" s="56">
        <f t="shared" si="1"/>
        <v>559</v>
      </c>
      <c r="G8" s="56">
        <f t="shared" si="1"/>
        <v>40</v>
      </c>
      <c r="H8" s="56">
        <f t="shared" si="1"/>
        <v>24</v>
      </c>
      <c r="I8" s="56">
        <f t="shared" si="1"/>
        <v>16</v>
      </c>
      <c r="J8" s="56">
        <f t="shared" si="1"/>
        <v>851</v>
      </c>
      <c r="K8" s="56"/>
      <c r="L8" s="56">
        <f>L9+L10+L11+L12+L13+L14</f>
        <v>460</v>
      </c>
      <c r="M8" s="56">
        <f>M9+M10+M11+M12+M13+M14</f>
        <v>400</v>
      </c>
      <c r="N8" s="58"/>
      <c r="O8" s="57"/>
    </row>
    <row r="9" spans="1:17" ht="31.5" customHeight="1">
      <c r="A9" s="95">
        <v>1</v>
      </c>
      <c r="B9" s="9" t="s">
        <v>128</v>
      </c>
      <c r="C9" s="78" t="s">
        <v>169</v>
      </c>
      <c r="D9" s="56">
        <v>525</v>
      </c>
      <c r="E9" s="56">
        <v>435</v>
      </c>
      <c r="F9" s="56">
        <v>175</v>
      </c>
      <c r="G9" s="56">
        <v>20</v>
      </c>
      <c r="H9" s="56">
        <v>15</v>
      </c>
      <c r="I9" s="56">
        <v>5</v>
      </c>
      <c r="J9" s="56">
        <v>175</v>
      </c>
      <c r="K9" s="59" t="s">
        <v>129</v>
      </c>
      <c r="L9" s="56">
        <v>90</v>
      </c>
      <c r="M9" s="56">
        <v>80</v>
      </c>
      <c r="N9" s="59" t="s">
        <v>130</v>
      </c>
      <c r="O9" s="57"/>
      <c r="P9" s="30"/>
      <c r="Q9" s="30"/>
    </row>
    <row r="10" spans="1:15" ht="15.75" customHeight="1">
      <c r="A10" s="95">
        <v>2</v>
      </c>
      <c r="B10" s="9" t="s">
        <v>131</v>
      </c>
      <c r="C10" s="78" t="s">
        <v>170</v>
      </c>
      <c r="D10" s="56">
        <v>160</v>
      </c>
      <c r="E10" s="56">
        <v>150</v>
      </c>
      <c r="F10" s="56"/>
      <c r="G10" s="56"/>
      <c r="H10" s="56"/>
      <c r="I10" s="56"/>
      <c r="J10" s="56">
        <v>150</v>
      </c>
      <c r="K10" s="59"/>
      <c r="L10" s="56">
        <v>10</v>
      </c>
      <c r="M10" s="56">
        <v>10</v>
      </c>
      <c r="N10" s="59"/>
      <c r="O10" s="57"/>
    </row>
    <row r="11" spans="1:17" ht="15.75" customHeight="1">
      <c r="A11" s="95">
        <v>3</v>
      </c>
      <c r="B11" s="9" t="s">
        <v>132</v>
      </c>
      <c r="C11" s="78" t="s">
        <v>169</v>
      </c>
      <c r="D11" s="56">
        <v>270</v>
      </c>
      <c r="E11" s="56">
        <v>240</v>
      </c>
      <c r="F11" s="56">
        <v>115</v>
      </c>
      <c r="G11" s="56">
        <v>9</v>
      </c>
      <c r="H11" s="56">
        <v>9</v>
      </c>
      <c r="I11" s="56">
        <v>0</v>
      </c>
      <c r="J11" s="56">
        <v>116</v>
      </c>
      <c r="K11" s="59"/>
      <c r="L11" s="56">
        <v>30</v>
      </c>
      <c r="M11" s="56">
        <v>30</v>
      </c>
      <c r="N11" s="59"/>
      <c r="O11" s="57"/>
      <c r="P11" s="30"/>
      <c r="Q11" s="30"/>
    </row>
    <row r="12" spans="1:17" ht="15.75" customHeight="1">
      <c r="A12" s="95">
        <v>4</v>
      </c>
      <c r="B12" s="9" t="s">
        <v>133</v>
      </c>
      <c r="C12" s="78" t="s">
        <v>169</v>
      </c>
      <c r="D12" s="56">
        <v>660</v>
      </c>
      <c r="E12" s="56">
        <v>400</v>
      </c>
      <c r="F12" s="56">
        <v>200</v>
      </c>
      <c r="G12" s="56">
        <v>0</v>
      </c>
      <c r="H12" s="56">
        <v>0</v>
      </c>
      <c r="I12" s="56">
        <v>0</v>
      </c>
      <c r="J12" s="56">
        <v>200</v>
      </c>
      <c r="K12" s="59"/>
      <c r="L12" s="56">
        <v>260</v>
      </c>
      <c r="M12" s="56">
        <v>260</v>
      </c>
      <c r="N12" s="59"/>
      <c r="O12" s="57"/>
      <c r="P12" s="30"/>
      <c r="Q12" s="30"/>
    </row>
    <row r="13" spans="1:17" ht="55.5" customHeight="1">
      <c r="A13" s="95">
        <v>5</v>
      </c>
      <c r="B13" s="9" t="s">
        <v>134</v>
      </c>
      <c r="C13" s="78" t="s">
        <v>169</v>
      </c>
      <c r="D13" s="56">
        <v>350</v>
      </c>
      <c r="E13" s="56">
        <v>300</v>
      </c>
      <c r="F13" s="56">
        <v>69</v>
      </c>
      <c r="G13" s="56">
        <v>11</v>
      </c>
      <c r="H13" s="56">
        <v>0</v>
      </c>
      <c r="I13" s="56">
        <v>11</v>
      </c>
      <c r="J13" s="56">
        <v>70</v>
      </c>
      <c r="K13" s="59" t="s">
        <v>153</v>
      </c>
      <c r="L13" s="56">
        <v>50</v>
      </c>
      <c r="M13" s="56"/>
      <c r="N13" s="59" t="s">
        <v>186</v>
      </c>
      <c r="O13" s="57"/>
      <c r="P13" s="30"/>
      <c r="Q13" s="30"/>
    </row>
    <row r="14" spans="1:15" ht="15.75" customHeight="1">
      <c r="A14" s="95">
        <v>6</v>
      </c>
      <c r="B14" s="9" t="s">
        <v>135</v>
      </c>
      <c r="C14" s="78" t="s">
        <v>170</v>
      </c>
      <c r="D14" s="56">
        <v>160</v>
      </c>
      <c r="E14" s="56">
        <v>140</v>
      </c>
      <c r="F14" s="56"/>
      <c r="G14" s="56"/>
      <c r="H14" s="56"/>
      <c r="I14" s="56"/>
      <c r="J14" s="56">
        <v>140</v>
      </c>
      <c r="K14" s="59"/>
      <c r="L14" s="56">
        <v>20</v>
      </c>
      <c r="M14" s="56">
        <v>20</v>
      </c>
      <c r="N14" s="59"/>
      <c r="O14" s="57"/>
    </row>
    <row r="15" spans="1:15" ht="18" customHeight="1">
      <c r="A15" s="95"/>
      <c r="B15" s="84" t="s">
        <v>222</v>
      </c>
      <c r="C15" s="54"/>
      <c r="D15" s="56">
        <f>D16</f>
        <v>210</v>
      </c>
      <c r="E15" s="56">
        <f>E16</f>
        <v>200</v>
      </c>
      <c r="F15" s="56">
        <f aca="true" t="shared" si="2" ref="F15:M15">F16</f>
        <v>25</v>
      </c>
      <c r="G15" s="56">
        <f t="shared" si="2"/>
        <v>0</v>
      </c>
      <c r="H15" s="56">
        <f t="shared" si="2"/>
        <v>0</v>
      </c>
      <c r="I15" s="56">
        <f t="shared" si="2"/>
        <v>0</v>
      </c>
      <c r="J15" s="56">
        <f t="shared" si="2"/>
        <v>25</v>
      </c>
      <c r="K15" s="56"/>
      <c r="L15" s="56">
        <f t="shared" si="2"/>
        <v>10</v>
      </c>
      <c r="M15" s="56">
        <f t="shared" si="2"/>
        <v>10</v>
      </c>
      <c r="N15" s="59"/>
      <c r="O15" s="57"/>
    </row>
    <row r="16" spans="1:17" ht="105" customHeight="1">
      <c r="A16" s="95">
        <v>7</v>
      </c>
      <c r="B16" s="25" t="s">
        <v>136</v>
      </c>
      <c r="C16" s="78" t="s">
        <v>169</v>
      </c>
      <c r="D16" s="60">
        <v>210</v>
      </c>
      <c r="E16" s="60">
        <v>200</v>
      </c>
      <c r="F16" s="60">
        <v>25</v>
      </c>
      <c r="G16" s="60"/>
      <c r="H16" s="60"/>
      <c r="I16" s="60"/>
      <c r="J16" s="60">
        <v>25</v>
      </c>
      <c r="K16" s="92" t="s">
        <v>251</v>
      </c>
      <c r="L16" s="60">
        <v>10</v>
      </c>
      <c r="M16" s="60">
        <v>10</v>
      </c>
      <c r="N16" s="61"/>
      <c r="O16" s="62"/>
      <c r="P16" s="30"/>
      <c r="Q16" s="30"/>
    </row>
    <row r="17" spans="1:15" ht="15.75" customHeight="1">
      <c r="A17" s="95"/>
      <c r="B17" s="84" t="s">
        <v>233</v>
      </c>
      <c r="C17" s="54"/>
      <c r="D17" s="56">
        <f aca="true" t="shared" si="3" ref="D17:J17">D18+D19+D20+D21+D22+D23+D24</f>
        <v>2303</v>
      </c>
      <c r="E17" s="56">
        <f t="shared" si="3"/>
        <v>1785</v>
      </c>
      <c r="F17" s="56">
        <f t="shared" si="3"/>
        <v>612</v>
      </c>
      <c r="G17" s="56">
        <f t="shared" si="3"/>
        <v>86</v>
      </c>
      <c r="H17" s="56">
        <f t="shared" si="3"/>
        <v>56</v>
      </c>
      <c r="I17" s="56">
        <f t="shared" si="3"/>
        <v>30</v>
      </c>
      <c r="J17" s="56">
        <f t="shared" si="3"/>
        <v>842</v>
      </c>
      <c r="K17" s="56"/>
      <c r="L17" s="56">
        <f>L18+L19+L20+L21+L22+L23+L24</f>
        <v>518</v>
      </c>
      <c r="M17" s="56">
        <f>M18+M19+M20+M21+M22+M23+M24</f>
        <v>443</v>
      </c>
      <c r="N17" s="63"/>
      <c r="O17" s="57"/>
    </row>
    <row r="18" spans="1:17" ht="15.75" customHeight="1">
      <c r="A18" s="96">
        <v>8</v>
      </c>
      <c r="B18" s="25" t="s">
        <v>137</v>
      </c>
      <c r="C18" s="78" t="s">
        <v>169</v>
      </c>
      <c r="D18" s="60">
        <v>180</v>
      </c>
      <c r="E18" s="60">
        <v>177</v>
      </c>
      <c r="F18" s="60">
        <v>88</v>
      </c>
      <c r="G18" s="60"/>
      <c r="H18" s="60"/>
      <c r="I18" s="60"/>
      <c r="J18" s="60">
        <v>89</v>
      </c>
      <c r="K18" s="61"/>
      <c r="L18" s="60">
        <v>3</v>
      </c>
      <c r="M18" s="60">
        <v>3</v>
      </c>
      <c r="N18" s="61"/>
      <c r="O18" s="62"/>
      <c r="P18" s="30"/>
      <c r="Q18" s="30"/>
    </row>
    <row r="19" spans="1:17" s="55" customFormat="1" ht="28.5" customHeight="1">
      <c r="A19" s="97">
        <v>9</v>
      </c>
      <c r="B19" s="66" t="s">
        <v>138</v>
      </c>
      <c r="C19" s="78" t="s">
        <v>169</v>
      </c>
      <c r="D19" s="67">
        <v>360</v>
      </c>
      <c r="E19" s="67">
        <v>160</v>
      </c>
      <c r="F19" s="67">
        <v>54</v>
      </c>
      <c r="G19" s="67">
        <v>36</v>
      </c>
      <c r="H19" s="67">
        <v>36</v>
      </c>
      <c r="I19" s="67"/>
      <c r="J19" s="67">
        <v>55</v>
      </c>
      <c r="K19" s="68" t="s">
        <v>207</v>
      </c>
      <c r="L19" s="67">
        <v>200</v>
      </c>
      <c r="M19" s="67">
        <v>165</v>
      </c>
      <c r="N19" s="68" t="s">
        <v>208</v>
      </c>
      <c r="O19" s="69"/>
      <c r="P19" s="70"/>
      <c r="Q19" s="70"/>
    </row>
    <row r="20" spans="1:15" ht="15.75" customHeight="1">
      <c r="A20" s="95">
        <v>10</v>
      </c>
      <c r="B20" s="9" t="s">
        <v>139</v>
      </c>
      <c r="C20" s="78" t="s">
        <v>170</v>
      </c>
      <c r="D20" s="56">
        <v>183</v>
      </c>
      <c r="E20" s="56">
        <v>138</v>
      </c>
      <c r="F20" s="56"/>
      <c r="G20" s="56"/>
      <c r="H20" s="56"/>
      <c r="I20" s="56"/>
      <c r="J20" s="56">
        <v>138</v>
      </c>
      <c r="K20" s="59"/>
      <c r="L20" s="56">
        <v>45</v>
      </c>
      <c r="M20" s="56">
        <v>45</v>
      </c>
      <c r="N20" s="59"/>
      <c r="O20" s="57"/>
    </row>
    <row r="21" spans="1:17" ht="47.25" customHeight="1">
      <c r="A21" s="95">
        <v>11</v>
      </c>
      <c r="B21" s="9" t="s">
        <v>140</v>
      </c>
      <c r="C21" s="78" t="s">
        <v>168</v>
      </c>
      <c r="D21" s="56">
        <v>910</v>
      </c>
      <c r="E21" s="56">
        <v>770</v>
      </c>
      <c r="F21" s="56">
        <v>245</v>
      </c>
      <c r="G21" s="56">
        <v>50</v>
      </c>
      <c r="H21" s="56">
        <v>20</v>
      </c>
      <c r="I21" s="56">
        <v>30</v>
      </c>
      <c r="J21" s="56">
        <v>245</v>
      </c>
      <c r="K21" s="59" t="s">
        <v>141</v>
      </c>
      <c r="L21" s="56">
        <v>140</v>
      </c>
      <c r="M21" s="56">
        <v>100</v>
      </c>
      <c r="N21" s="59" t="s">
        <v>209</v>
      </c>
      <c r="O21" s="57"/>
      <c r="P21" s="30"/>
      <c r="Q21" s="30"/>
    </row>
    <row r="22" spans="1:17" ht="15.75" customHeight="1">
      <c r="A22" s="95">
        <v>12</v>
      </c>
      <c r="B22" s="9" t="s">
        <v>142</v>
      </c>
      <c r="C22" s="78" t="s">
        <v>169</v>
      </c>
      <c r="D22" s="56">
        <v>400</v>
      </c>
      <c r="E22" s="56">
        <v>300</v>
      </c>
      <c r="F22" s="56">
        <v>150</v>
      </c>
      <c r="G22" s="56"/>
      <c r="H22" s="56"/>
      <c r="I22" s="56"/>
      <c r="J22" s="56">
        <v>150</v>
      </c>
      <c r="K22" s="59"/>
      <c r="L22" s="56">
        <v>100</v>
      </c>
      <c r="M22" s="56">
        <v>100</v>
      </c>
      <c r="N22" s="59"/>
      <c r="O22" s="57"/>
      <c r="P22" s="30"/>
      <c r="Q22" s="30"/>
    </row>
    <row r="23" spans="1:17" ht="30" customHeight="1">
      <c r="A23" s="95">
        <v>13</v>
      </c>
      <c r="B23" s="25" t="s">
        <v>143</v>
      </c>
      <c r="C23" s="78" t="s">
        <v>169</v>
      </c>
      <c r="D23" s="60">
        <v>180</v>
      </c>
      <c r="E23" s="60">
        <v>150</v>
      </c>
      <c r="F23" s="60">
        <v>75</v>
      </c>
      <c r="G23" s="60"/>
      <c r="H23" s="60"/>
      <c r="I23" s="60"/>
      <c r="J23" s="60">
        <v>75</v>
      </c>
      <c r="K23" s="61"/>
      <c r="L23" s="60">
        <v>30</v>
      </c>
      <c r="M23" s="60">
        <v>30</v>
      </c>
      <c r="N23" s="59"/>
      <c r="O23" s="57"/>
      <c r="P23" s="30"/>
      <c r="Q23" s="30"/>
    </row>
    <row r="24" spans="1:15" ht="30" customHeight="1">
      <c r="A24" s="95">
        <v>14</v>
      </c>
      <c r="B24" s="26" t="s">
        <v>185</v>
      </c>
      <c r="C24" s="80" t="s">
        <v>170</v>
      </c>
      <c r="D24" s="60">
        <v>90</v>
      </c>
      <c r="E24" s="60">
        <v>90</v>
      </c>
      <c r="F24" s="60"/>
      <c r="G24" s="60"/>
      <c r="H24" s="60"/>
      <c r="I24" s="60"/>
      <c r="J24" s="60">
        <v>90</v>
      </c>
      <c r="K24" s="61"/>
      <c r="L24" s="60"/>
      <c r="M24" s="60"/>
      <c r="N24" s="59"/>
      <c r="O24" s="57"/>
    </row>
    <row r="25" spans="1:15" ht="15.75" customHeight="1">
      <c r="A25" s="95"/>
      <c r="B25" s="84" t="s">
        <v>234</v>
      </c>
      <c r="C25" s="54"/>
      <c r="D25" s="56">
        <f aca="true" t="shared" si="4" ref="D25:M25">D26+D27+D28</f>
        <v>640</v>
      </c>
      <c r="E25" s="56">
        <f t="shared" si="4"/>
        <v>590</v>
      </c>
      <c r="F25" s="56">
        <f t="shared" si="4"/>
        <v>281</v>
      </c>
      <c r="G25" s="56">
        <f t="shared" si="4"/>
        <v>27</v>
      </c>
      <c r="H25" s="56">
        <f t="shared" si="4"/>
        <v>22</v>
      </c>
      <c r="I25" s="56">
        <f t="shared" si="4"/>
        <v>5</v>
      </c>
      <c r="J25" s="56">
        <f t="shared" si="4"/>
        <v>282</v>
      </c>
      <c r="K25" s="56">
        <f t="shared" si="4"/>
        <v>0</v>
      </c>
      <c r="L25" s="56">
        <f t="shared" si="4"/>
        <v>50</v>
      </c>
      <c r="M25" s="56">
        <f t="shared" si="4"/>
        <v>50</v>
      </c>
      <c r="N25" s="59"/>
      <c r="O25" s="57"/>
    </row>
    <row r="26" spans="1:17" ht="15.75" customHeight="1">
      <c r="A26" s="95">
        <v>15</v>
      </c>
      <c r="B26" s="9" t="s">
        <v>144</v>
      </c>
      <c r="C26" s="78" t="s">
        <v>169</v>
      </c>
      <c r="D26" s="56">
        <v>300</v>
      </c>
      <c r="E26" s="56">
        <v>260</v>
      </c>
      <c r="F26" s="56">
        <v>119</v>
      </c>
      <c r="G26" s="56">
        <v>22</v>
      </c>
      <c r="H26" s="56">
        <v>22</v>
      </c>
      <c r="I26" s="56">
        <v>0</v>
      </c>
      <c r="J26" s="56">
        <v>119</v>
      </c>
      <c r="K26" s="59"/>
      <c r="L26" s="56">
        <v>40</v>
      </c>
      <c r="M26" s="56">
        <v>40</v>
      </c>
      <c r="N26" s="59"/>
      <c r="O26" s="57"/>
      <c r="P26" s="30"/>
      <c r="Q26" s="30"/>
    </row>
    <row r="27" spans="1:17" ht="15.75" customHeight="1">
      <c r="A27" s="95">
        <v>16</v>
      </c>
      <c r="B27" s="9" t="s">
        <v>146</v>
      </c>
      <c r="C27" s="78" t="s">
        <v>169</v>
      </c>
      <c r="D27" s="56">
        <v>180</v>
      </c>
      <c r="E27" s="56">
        <v>175</v>
      </c>
      <c r="F27" s="56">
        <v>87</v>
      </c>
      <c r="G27" s="56">
        <v>0</v>
      </c>
      <c r="H27" s="56">
        <v>0</v>
      </c>
      <c r="I27" s="56">
        <v>0</v>
      </c>
      <c r="J27" s="56">
        <v>88</v>
      </c>
      <c r="K27" s="59"/>
      <c r="L27" s="56">
        <v>5</v>
      </c>
      <c r="M27" s="56">
        <v>5</v>
      </c>
      <c r="N27" s="59"/>
      <c r="O27" s="57"/>
      <c r="P27" s="30"/>
      <c r="Q27" s="30"/>
    </row>
    <row r="28" spans="1:17" ht="15.75" customHeight="1">
      <c r="A28" s="95">
        <v>17</v>
      </c>
      <c r="B28" s="9" t="s">
        <v>147</v>
      </c>
      <c r="C28" s="78" t="s">
        <v>169</v>
      </c>
      <c r="D28" s="56">
        <v>160</v>
      </c>
      <c r="E28" s="56">
        <v>155</v>
      </c>
      <c r="F28" s="56">
        <v>75</v>
      </c>
      <c r="G28" s="56">
        <v>5</v>
      </c>
      <c r="H28" s="56">
        <v>0</v>
      </c>
      <c r="I28" s="56">
        <v>5</v>
      </c>
      <c r="J28" s="56">
        <v>75</v>
      </c>
      <c r="K28" s="59"/>
      <c r="L28" s="56">
        <v>5</v>
      </c>
      <c r="M28" s="56">
        <v>5</v>
      </c>
      <c r="N28" s="59"/>
      <c r="O28" s="57"/>
      <c r="P28" s="30"/>
      <c r="Q28" s="30"/>
    </row>
    <row r="29" spans="1:15" ht="15.75" customHeight="1">
      <c r="A29" s="95"/>
      <c r="B29" s="84" t="s">
        <v>235</v>
      </c>
      <c r="C29" s="54"/>
      <c r="D29" s="56">
        <f aca="true" t="shared" si="5" ref="D29:M29">D30+D31</f>
        <v>400</v>
      </c>
      <c r="E29" s="56">
        <f t="shared" si="5"/>
        <v>360</v>
      </c>
      <c r="F29" s="56">
        <f t="shared" si="5"/>
        <v>180</v>
      </c>
      <c r="G29" s="56">
        <f t="shared" si="5"/>
        <v>0</v>
      </c>
      <c r="H29" s="56">
        <f t="shared" si="5"/>
        <v>0</v>
      </c>
      <c r="I29" s="56">
        <f t="shared" si="5"/>
        <v>0</v>
      </c>
      <c r="J29" s="56">
        <f t="shared" si="5"/>
        <v>180</v>
      </c>
      <c r="K29" s="56">
        <f t="shared" si="5"/>
        <v>0</v>
      </c>
      <c r="L29" s="56">
        <f t="shared" si="5"/>
        <v>40</v>
      </c>
      <c r="M29" s="56">
        <f t="shared" si="5"/>
        <v>40</v>
      </c>
      <c r="N29" s="59"/>
      <c r="O29" s="57"/>
    </row>
    <row r="30" spans="1:17" ht="15.75" customHeight="1">
      <c r="A30" s="95">
        <v>18</v>
      </c>
      <c r="B30" s="9" t="s">
        <v>242</v>
      </c>
      <c r="C30" s="80" t="s">
        <v>169</v>
      </c>
      <c r="D30" s="56">
        <v>200</v>
      </c>
      <c r="E30" s="56">
        <v>170</v>
      </c>
      <c r="F30" s="56">
        <v>85</v>
      </c>
      <c r="G30" s="56"/>
      <c r="H30" s="56"/>
      <c r="I30" s="56"/>
      <c r="J30" s="56">
        <v>85</v>
      </c>
      <c r="K30" s="59"/>
      <c r="L30" s="56">
        <v>30</v>
      </c>
      <c r="M30" s="56">
        <v>30</v>
      </c>
      <c r="N30" s="59"/>
      <c r="O30" s="57"/>
      <c r="P30" s="30"/>
      <c r="Q30" s="30"/>
    </row>
    <row r="31" spans="1:17" ht="15.75" customHeight="1">
      <c r="A31" s="95">
        <v>19</v>
      </c>
      <c r="B31" s="9" t="s">
        <v>148</v>
      </c>
      <c r="C31" s="78" t="s">
        <v>169</v>
      </c>
      <c r="D31" s="56">
        <v>200</v>
      </c>
      <c r="E31" s="56">
        <v>190</v>
      </c>
      <c r="F31" s="56">
        <v>95</v>
      </c>
      <c r="G31" s="56"/>
      <c r="H31" s="56"/>
      <c r="I31" s="56"/>
      <c r="J31" s="56">
        <v>95</v>
      </c>
      <c r="K31" s="59"/>
      <c r="L31" s="56">
        <v>10</v>
      </c>
      <c r="M31" s="56">
        <v>10</v>
      </c>
      <c r="N31" s="59"/>
      <c r="O31" s="57"/>
      <c r="P31" s="30"/>
      <c r="Q31" s="30"/>
    </row>
    <row r="32" spans="1:15" ht="15.75" customHeight="1">
      <c r="A32" s="95"/>
      <c r="B32" s="84" t="s">
        <v>226</v>
      </c>
      <c r="C32" s="54"/>
      <c r="D32" s="56">
        <f>D33</f>
        <v>116</v>
      </c>
      <c r="E32" s="56">
        <f aca="true" t="shared" si="6" ref="E32:M32">E33</f>
        <v>116</v>
      </c>
      <c r="F32" s="56">
        <f t="shared" si="6"/>
        <v>0</v>
      </c>
      <c r="G32" s="56">
        <f t="shared" si="6"/>
        <v>0</v>
      </c>
      <c r="H32" s="56">
        <f t="shared" si="6"/>
        <v>0</v>
      </c>
      <c r="I32" s="56">
        <f t="shared" si="6"/>
        <v>0</v>
      </c>
      <c r="J32" s="56">
        <f t="shared" si="6"/>
        <v>116</v>
      </c>
      <c r="K32" s="56">
        <f t="shared" si="6"/>
        <v>0</v>
      </c>
      <c r="L32" s="56">
        <f t="shared" si="6"/>
        <v>0</v>
      </c>
      <c r="M32" s="56">
        <f t="shared" si="6"/>
        <v>0</v>
      </c>
      <c r="N32" s="64"/>
      <c r="O32" s="57"/>
    </row>
    <row r="33" spans="1:15" ht="15.75" customHeight="1">
      <c r="A33" s="95">
        <v>20</v>
      </c>
      <c r="B33" s="9" t="s">
        <v>145</v>
      </c>
      <c r="C33" s="78" t="s">
        <v>170</v>
      </c>
      <c r="D33" s="56">
        <v>116</v>
      </c>
      <c r="E33" s="56">
        <v>116</v>
      </c>
      <c r="F33" s="56"/>
      <c r="G33" s="56"/>
      <c r="H33" s="56"/>
      <c r="I33" s="56"/>
      <c r="J33" s="56">
        <v>116</v>
      </c>
      <c r="K33" s="59"/>
      <c r="L33" s="56"/>
      <c r="M33" s="56"/>
      <c r="N33" s="57"/>
      <c r="O33" s="65" t="s">
        <v>161</v>
      </c>
    </row>
    <row r="34" spans="1:15" ht="15.75" customHeight="1">
      <c r="A34" s="143" t="s">
        <v>158</v>
      </c>
      <c r="B34" s="143"/>
      <c r="C34" s="143"/>
      <c r="D34" s="143"/>
      <c r="E34" s="143"/>
      <c r="F34" s="143"/>
      <c r="G34" s="143"/>
      <c r="H34" s="143"/>
      <c r="I34" s="143"/>
      <c r="J34"/>
      <c r="K34"/>
      <c r="L34"/>
      <c r="M34"/>
      <c r="N34"/>
      <c r="O34"/>
    </row>
    <row r="35" spans="1:15" ht="15.75" customHeight="1">
      <c r="A35" s="142" t="s">
        <v>184</v>
      </c>
      <c r="B35" s="143"/>
      <c r="C35" s="143"/>
      <c r="D35" s="143"/>
      <c r="E35" s="143"/>
      <c r="F35" s="143"/>
      <c r="G35" s="143"/>
      <c r="H35" s="143"/>
      <c r="I35" s="143"/>
      <c r="J35"/>
      <c r="K35"/>
      <c r="L35"/>
      <c r="M35"/>
      <c r="N35"/>
      <c r="O35"/>
    </row>
    <row r="36" spans="1:15" s="19" customFormat="1" ht="15.75" customHeight="1">
      <c r="A36" s="135" t="s">
        <v>214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</row>
    <row r="37" spans="1:15" ht="15.75" customHeight="1">
      <c r="A37" s="143" t="s">
        <v>159</v>
      </c>
      <c r="B37" s="143"/>
      <c r="C37" s="143"/>
      <c r="D37" s="143"/>
      <c r="E37" s="143"/>
      <c r="F37" s="143"/>
      <c r="G37" s="143"/>
      <c r="H37" s="143"/>
      <c r="I37" s="143"/>
      <c r="J37"/>
      <c r="K37"/>
      <c r="L37"/>
      <c r="M37"/>
      <c r="N37"/>
      <c r="O37"/>
    </row>
  </sheetData>
  <sheetProtection/>
  <autoFilter ref="A6:O37"/>
  <mergeCells count="21">
    <mergeCell ref="O4:O6"/>
    <mergeCell ref="E5:E6"/>
    <mergeCell ref="F5:F6"/>
    <mergeCell ref="G5:I5"/>
    <mergeCell ref="L4:N4"/>
    <mergeCell ref="E4:K4"/>
    <mergeCell ref="A35:I35"/>
    <mergeCell ref="N5:N6"/>
    <mergeCell ref="A34:I34"/>
    <mergeCell ref="D4:D6"/>
    <mergeCell ref="A37:I37"/>
    <mergeCell ref="L5:L6"/>
    <mergeCell ref="A36:O36"/>
    <mergeCell ref="M5:M6"/>
    <mergeCell ref="K5:K6"/>
    <mergeCell ref="J5:J6"/>
    <mergeCell ref="A1:D1"/>
    <mergeCell ref="A2:O2"/>
    <mergeCell ref="A4:A6"/>
    <mergeCell ref="B4:B6"/>
    <mergeCell ref="C4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1" width="5.7109375" style="98" customWidth="1"/>
    <col min="2" max="2" width="41.7109375" style="6" customWidth="1"/>
    <col min="3" max="3" width="5.57421875" style="79" hidden="1" customWidth="1"/>
    <col min="4" max="7" width="18.7109375" style="6" customWidth="1"/>
    <col min="8" max="16384" width="9.140625" style="6" customWidth="1"/>
  </cols>
  <sheetData>
    <row r="1" spans="1:6" ht="20.25">
      <c r="A1" s="117" t="s">
        <v>217</v>
      </c>
      <c r="B1" s="118"/>
      <c r="C1" s="118"/>
      <c r="D1" s="118"/>
      <c r="E1" s="13"/>
      <c r="F1" s="13"/>
    </row>
    <row r="2" spans="1:7" ht="20.25">
      <c r="A2" s="131" t="s">
        <v>216</v>
      </c>
      <c r="B2" s="131"/>
      <c r="C2" s="131"/>
      <c r="D2" s="131"/>
      <c r="E2" s="131"/>
      <c r="F2" s="131"/>
      <c r="G2" s="131"/>
    </row>
    <row r="3" spans="1:6" ht="2.25" customHeight="1">
      <c r="A3" s="15"/>
      <c r="B3" s="15"/>
      <c r="C3" s="53"/>
      <c r="D3" s="15"/>
      <c r="E3" s="15"/>
      <c r="F3" s="15"/>
    </row>
    <row r="4" spans="1:7" s="8" customFormat="1" ht="31.5" customHeight="1">
      <c r="A4" s="85" t="s">
        <v>165</v>
      </c>
      <c r="B4" s="7" t="s">
        <v>70</v>
      </c>
      <c r="C4" s="86" t="s">
        <v>175</v>
      </c>
      <c r="D4" s="93" t="s">
        <v>123</v>
      </c>
      <c r="E4" s="103" t="s">
        <v>253</v>
      </c>
      <c r="F4" s="7" t="s">
        <v>254</v>
      </c>
      <c r="G4" s="7" t="s">
        <v>162</v>
      </c>
    </row>
    <row r="5" spans="1:7" ht="15.75" customHeight="1">
      <c r="A5" s="11"/>
      <c r="B5" s="114" t="s">
        <v>1</v>
      </c>
      <c r="C5" s="105"/>
      <c r="D5" s="111">
        <f>D6+D8+D10</f>
        <v>950</v>
      </c>
      <c r="E5" s="111">
        <f>E6+E8+E10</f>
        <v>610</v>
      </c>
      <c r="F5" s="111">
        <f>F6+F8+F10</f>
        <v>340</v>
      </c>
      <c r="G5" s="112"/>
    </row>
    <row r="6" spans="1:7" ht="15.75" customHeight="1">
      <c r="A6" s="95"/>
      <c r="B6" s="114" t="s">
        <v>236</v>
      </c>
      <c r="C6" s="105"/>
      <c r="D6" s="113">
        <f>D7</f>
        <v>200</v>
      </c>
      <c r="E6" s="113">
        <f>E7</f>
        <v>60</v>
      </c>
      <c r="F6" s="113">
        <f>F7</f>
        <v>140</v>
      </c>
      <c r="G6" s="110"/>
    </row>
    <row r="7" spans="1:7" ht="15.75" customHeight="1">
      <c r="A7" s="95">
        <v>1</v>
      </c>
      <c r="B7" s="115" t="s">
        <v>149</v>
      </c>
      <c r="C7" s="116" t="s">
        <v>170</v>
      </c>
      <c r="D7" s="113">
        <v>200</v>
      </c>
      <c r="E7" s="113">
        <v>60</v>
      </c>
      <c r="F7" s="113">
        <v>140</v>
      </c>
      <c r="G7" s="110"/>
    </row>
    <row r="8" spans="1:7" ht="15.75" customHeight="1">
      <c r="A8" s="95"/>
      <c r="B8" s="114" t="s">
        <v>261</v>
      </c>
      <c r="C8" s="105"/>
      <c r="D8" s="113">
        <f>D9</f>
        <v>300</v>
      </c>
      <c r="E8" s="113">
        <f>E9</f>
        <v>200</v>
      </c>
      <c r="F8" s="113">
        <f>F9</f>
        <v>100</v>
      </c>
      <c r="G8" s="110"/>
    </row>
    <row r="9" spans="1:7" ht="15.75" customHeight="1">
      <c r="A9" s="95">
        <v>2</v>
      </c>
      <c r="B9" s="115" t="s">
        <v>150</v>
      </c>
      <c r="C9" s="116" t="s">
        <v>169</v>
      </c>
      <c r="D9" s="113">
        <v>300</v>
      </c>
      <c r="E9" s="113">
        <v>200</v>
      </c>
      <c r="F9" s="113">
        <v>100</v>
      </c>
      <c r="G9" s="110"/>
    </row>
    <row r="10" spans="1:7" ht="15.75" customHeight="1">
      <c r="A10" s="95"/>
      <c r="B10" s="114" t="s">
        <v>237</v>
      </c>
      <c r="C10" s="105"/>
      <c r="D10" s="113">
        <f>D11</f>
        <v>450</v>
      </c>
      <c r="E10" s="113">
        <v>350</v>
      </c>
      <c r="F10" s="113">
        <v>100</v>
      </c>
      <c r="G10" s="110"/>
    </row>
    <row r="11" spans="1:7" ht="15.75" customHeight="1">
      <c r="A11" s="95">
        <v>3</v>
      </c>
      <c r="B11" s="115" t="s">
        <v>151</v>
      </c>
      <c r="C11" s="116" t="s">
        <v>169</v>
      </c>
      <c r="D11" s="113">
        <v>450</v>
      </c>
      <c r="E11" s="113">
        <v>350</v>
      </c>
      <c r="F11" s="113">
        <v>100</v>
      </c>
      <c r="G11" s="110"/>
    </row>
    <row r="12" spans="1:7" ht="20.25" customHeight="1">
      <c r="A12" s="145" t="s">
        <v>158</v>
      </c>
      <c r="B12" s="145"/>
      <c r="C12" s="145"/>
      <c r="D12" s="145"/>
      <c r="E12" s="145"/>
      <c r="F12" s="145"/>
      <c r="G12" s="145"/>
    </row>
    <row r="13" spans="1:9" ht="15.75" customHeight="1">
      <c r="A13" s="146" t="s">
        <v>218</v>
      </c>
      <c r="B13" s="146"/>
      <c r="C13" s="146"/>
      <c r="D13" s="146"/>
      <c r="E13" s="146"/>
      <c r="F13" s="146"/>
      <c r="G13" s="146"/>
      <c r="H13" s="94"/>
      <c r="I13" s="94"/>
    </row>
  </sheetData>
  <sheetProtection/>
  <mergeCells count="4">
    <mergeCell ref="A12:G12"/>
    <mergeCell ref="A13:G13"/>
    <mergeCell ref="A1:D1"/>
    <mergeCell ref="A2:G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lenovo</cp:lastModifiedBy>
  <cp:lastPrinted>2016-05-26T11:44:07Z</cp:lastPrinted>
  <dcterms:created xsi:type="dcterms:W3CDTF">2016-03-28T02:48:41Z</dcterms:created>
  <dcterms:modified xsi:type="dcterms:W3CDTF">2016-05-26T15:58:45Z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0107FC5706D98773C865ADE40AA2890C2282C6CF05222FF71D000C006DC6A473F886499C6488944E3125BDF07B4E52A5DE70A83258E99048E7DFE001DBAAF6D72EA7702D4F93790CFEBD1A8D496F1F91DDB69BE7DBC5D808F540E0C71AA0762DF40F28E1A5E54D810D5DB864AAC527AD657860403ABAB532C6F850DFF9C946C</vt:lpwstr>
  </property>
  <property fmtid="{D5CDD505-2E9C-101B-9397-08002B2CF9AE}" pid="3" name="Business Objects Context Information1">
    <vt:lpwstr>2C3FDAC85875F6660F0EC6F6086753DD60E7A874571AAE8FD19501CE1E72520E9F4E836FD3CE438BEAAADCB936BFEEF2754E2E40EBF55F5E3F74F51BFEEA4DCB6191E5282FA52688922BFD2C570B5D23EC6D43DBBD419EC6D9446063423482FCAA375D9F71EE037AB084C5A29CC6A21748B3C4A6DD1B94649DD6758D3D4D84A</vt:lpwstr>
  </property>
  <property fmtid="{D5CDD505-2E9C-101B-9397-08002B2CF9AE}" pid="4" name="Business Objects Context Information2">
    <vt:lpwstr>2FE70A01DA9358317E32A06AF0B7559AADF323FF21EA01781D51B2DAD9C0D7DCE72A4292429BFD893644DC46909888F44C4949974772710816B3135DB34264D5D4F50D9C998EE00C07327A28898C1F9CA5530FBF4324D1AD94042F434463F2C71BBAB109613B4AAD2F27E47C8C2215A9EABD43EEA99EF3C1375B1116D9654D0</vt:lpwstr>
  </property>
  <property fmtid="{D5CDD505-2E9C-101B-9397-08002B2CF9AE}" pid="5" name="Business Objects Context Information3">
    <vt:lpwstr>A761248CA98224AE41B700151411CB75F9F47BA9B5CB7E252B08D16DC25F304D6A5644A8BFD64ABB1EF5BD10646EC97C77446E8A7CFF9E74CAD06760F5A1BD132C949C723C294B0F484A5551EB934679CF6125EB41AB205A3D6EEE6EBBDED7913F90BCB195A6EE58C8F40376DD0DF1C7A1E32400165F976EF2FEB80A1F34BFA</vt:lpwstr>
  </property>
  <property fmtid="{D5CDD505-2E9C-101B-9397-08002B2CF9AE}" pid="6" name="Business Objects Context Information4">
    <vt:lpwstr>C1850DBC76B354AA6FEFDBBC0EBCACE6994732608B582A1BADB9006D652E9FA6EAFD0226B466F37C519FA1716C39F13FE55B19EB2D187BAC29863A67CEFAD8FCB13BC8109A211A9C6F03A8505CC11F1B3DBC0C09F1965F8EF08E4E66530C1E2E42E78C1F661E055D1659413B0418A06B6B8373C50161C64B5A0FC654AE88299</vt:lpwstr>
  </property>
  <property fmtid="{D5CDD505-2E9C-101B-9397-08002B2CF9AE}" pid="7" name="Business Objects Context Information5">
    <vt:lpwstr>62C01632456E2C4FAEBC891252B2DE2AABACFD9E53F088CF896D37EB135215D11E780BBF1E7664F4103F65AC035F831991B2A9A8C0383C448A78D4B7350F2ACA2D02801720F0465E4001C031724EAD8E8452CDC98DD224118B78A226F7983E77396D2F689C9BF66598976646C5078388EB07A323F2619B74EA4123235F9F027</vt:lpwstr>
  </property>
  <property fmtid="{D5CDD505-2E9C-101B-9397-08002B2CF9AE}" pid="8" name="Business Objects Context Information6">
    <vt:lpwstr>4084B1598FEB7E9B436826DC94D3C8FC4CD988D6C594AB75587BE8E424BF57EC89A6AE3385F12D1BA9C8789E069B671BB270A2EAF02E590A95EEDE7BCECF466866100DAF</vt:lpwstr>
  </property>
</Properties>
</file>